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edule of Internally Generated Revenue" sheetId="1" r:id="rId1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<sst xmlns="http://schemas.openxmlformats.org/spreadsheetml/2006/main" count="85" uniqueCount="60">
  <si>
    <t>AFRICAN UNIVERSITY OF OF SCIENCE AND TECHNOLOGY</t>
  </si>
  <si>
    <t>SCHEDULE OF INTERNALLY GENERATED REVENUE</t>
  </si>
  <si>
    <t>GTB PAMI</t>
  </si>
  <si>
    <t>ZENITH BANK ACCOUNT</t>
  </si>
  <si>
    <t>GTB AUST</t>
  </si>
  <si>
    <t>GTB/AfDB</t>
  </si>
  <si>
    <t>S/NO</t>
  </si>
  <si>
    <t>DATE</t>
  </si>
  <si>
    <t>DETAILS/REFERENCES</t>
  </si>
  <si>
    <t>PURPOSE</t>
  </si>
  <si>
    <t>NGN</t>
  </si>
  <si>
    <t>USD</t>
  </si>
  <si>
    <t>26/04/16</t>
  </si>
  <si>
    <t>PTDF</t>
  </si>
  <si>
    <t>SCHOLARSHIP</t>
  </si>
  <si>
    <t>DTCA/LIBERIA</t>
  </si>
  <si>
    <t>DTCA/SIERRA LEONE</t>
  </si>
  <si>
    <t>31/05/17</t>
  </si>
  <si>
    <t xml:space="preserve"> AFRICAN DEVELOPMENT BANK </t>
  </si>
  <si>
    <t xml:space="preserve"> AUST AFDB SECOND RESEARCH GRANT </t>
  </si>
  <si>
    <t>25/09/17</t>
  </si>
  <si>
    <t>31/8/17</t>
  </si>
  <si>
    <t>TOTAL UPSTREAM NIG.L/TRGP</t>
  </si>
  <si>
    <t>RESEARCH SUPPORT</t>
  </si>
  <si>
    <t>29/12/17</t>
  </si>
  <si>
    <t>NIGERIAN AIRSPACE RESEARCH AND DEVELOPMENT AGENCY</t>
  </si>
  <si>
    <t>JOINT PROGRAM</t>
  </si>
  <si>
    <t>25/01/18</t>
  </si>
  <si>
    <t>METRICS GEO CONSULTS LTD</t>
  </si>
  <si>
    <t>FEE FOR USE OF LABORATORY</t>
  </si>
  <si>
    <t>22/03/18</t>
  </si>
  <si>
    <t>16/05/18</t>
  </si>
  <si>
    <t>ASSOCIATION OF AFRICAN UNIVERSITIES- PASET</t>
  </si>
  <si>
    <t>VARIOUS BIDDERS</t>
  </si>
  <si>
    <t>SALE OF BIDDING DOCUMENTS</t>
  </si>
  <si>
    <t>28/8/18</t>
  </si>
  <si>
    <t xml:space="preserve"> TOTAL UPSTREAM NIG.</t>
  </si>
  <si>
    <t>22/10/18</t>
  </si>
  <si>
    <t>SUPPORT FOR INTERNATIONAL CONFERENCE</t>
  </si>
  <si>
    <t>CONFERENCE SUPPORT</t>
  </si>
  <si>
    <t xml:space="preserve"> ERIC M SODOMKA</t>
  </si>
  <si>
    <t>21/11/18</t>
  </si>
  <si>
    <t>AFRICAN UNION</t>
  </si>
  <si>
    <t>31/1/19</t>
  </si>
  <si>
    <t xml:space="preserve"> EVI TECHNOLOGIES LIMITED</t>
  </si>
  <si>
    <t>28/01/19</t>
  </si>
  <si>
    <t>TOTAL UPSTREAM NIG.</t>
  </si>
  <si>
    <t>GOOGLE IRELAND LIMITED</t>
  </si>
  <si>
    <t>a</t>
  </si>
  <si>
    <t>b</t>
  </si>
  <si>
    <t>c</t>
  </si>
  <si>
    <t>d</t>
  </si>
  <si>
    <t>e</t>
  </si>
  <si>
    <t>f</t>
  </si>
  <si>
    <t>NAIRA INFOW TOTAL</t>
  </si>
  <si>
    <t>(a+b+d)</t>
  </si>
  <si>
    <t>Conversion, @N306.5/$</t>
  </si>
  <si>
    <t>USD INFOW TOTAL</t>
  </si>
  <si>
    <t>(c+e+f)</t>
  </si>
  <si>
    <t>TOTAL INFLOW IN USD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</si>
</sst>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M/DD/YY"/>
  </numFmts>
  <fonts count="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4" fillId="2" borderId="1" xfId="0" applyNumberFormat="1" applyFont="1" applyFill="1" applyBorder="1" applyAlignment="1">
      <alignment horizontal="right" vertical="center"/>
    </xf>
    <xf numFmtId="164" fontId="5" fillId="0" borderId="1" xfId="0" applyFont="1" applyBorder="1" applyAlignment="1">
      <alignment/>
    </xf>
    <xf numFmtId="164" fontId="2" fillId="2" borderId="1" xfId="0" applyFont="1" applyFill="1" applyBorder="1" applyAlignment="1">
      <alignment horizontal="left" vertical="top"/>
    </xf>
    <xf numFmtId="164" fontId="4" fillId="2" borderId="1" xfId="0" applyFont="1" applyFill="1" applyBorder="1" applyAlignment="1">
      <alignment horizontal="left" vertical="top" wrapText="1"/>
    </xf>
    <xf numFmtId="165" fontId="4" fillId="0" borderId="0" xfId="0" applyNumberFormat="1" applyFont="1" applyAlignment="1">
      <alignment horizontal="right"/>
    </xf>
    <xf numFmtId="164" fontId="4" fillId="2" borderId="1" xfId="0" applyFont="1" applyFill="1" applyBorder="1" applyAlignment="1">
      <alignment horizontal="right" vertical="center"/>
    </xf>
    <xf numFmtId="164" fontId="4" fillId="2" borderId="1" xfId="0" applyFont="1" applyFill="1" applyBorder="1" applyAlignment="1">
      <alignment horizontal="right" vertical="top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wrapText="1"/>
    </xf>
    <xf numFmtId="164" fontId="4" fillId="2" borderId="0" xfId="0" applyFont="1" applyFill="1" applyBorder="1" applyAlignment="1">
      <alignment horizontal="left" vertical="top"/>
    </xf>
    <xf numFmtId="164" fontId="4" fillId="0" borderId="1" xfId="0" applyFont="1" applyBorder="1" applyAlignment="1">
      <alignment horizontal="right" vertical="center"/>
    </xf>
    <xf numFmtId="164" fontId="4" fillId="0" borderId="1" xfId="0" applyFont="1" applyBorder="1" applyAlignment="1">
      <alignment horizontal="right"/>
    </xf>
    <xf numFmtId="164" fontId="4" fillId="2" borderId="1" xfId="0" applyFont="1" applyFill="1" applyBorder="1" applyAlignment="1">
      <alignment horizontal="left" vertical="top"/>
    </xf>
    <xf numFmtId="165" fontId="3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G11" sqref="G11"/>
    </sheetView>
  </sheetViews>
  <sheetFormatPr defaultColWidth="10.28125" defaultRowHeight="12.75"/>
  <cols>
    <col min="1" max="1" width="11.57421875" style="0" customWidth="1"/>
    <col min="2" max="2" width="6.28125" style="0" customWidth="1"/>
    <col min="3" max="7" width="11.57421875" style="0" customWidth="1"/>
    <col min="8" max="8" width="14.28125" style="0" customWidth="1"/>
    <col min="9" max="9" width="11.57421875" style="0" customWidth="1"/>
    <col min="10" max="10" width="14.140625" style="0" customWidth="1"/>
    <col min="11" max="16384" width="11.57421875" style="0" customWidth="1"/>
  </cols>
  <sheetData>
    <row r="1" spans="1:12" ht="12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3.5" customHeight="1">
      <c r="A3" s="4"/>
      <c r="B3" s="7"/>
      <c r="C3" s="7"/>
      <c r="D3" s="7"/>
      <c r="E3" s="7"/>
      <c r="F3" s="7"/>
      <c r="G3" s="7" t="s">
        <v>2</v>
      </c>
      <c r="H3" s="8" t="s">
        <v>3</v>
      </c>
      <c r="I3" s="8"/>
      <c r="J3" s="8" t="s">
        <v>4</v>
      </c>
      <c r="K3" s="8"/>
      <c r="L3" s="9" t="s">
        <v>5</v>
      </c>
    </row>
    <row r="4" spans="1:12" ht="13.5">
      <c r="A4" s="4"/>
      <c r="B4" s="7" t="s">
        <v>6</v>
      </c>
      <c r="C4" s="10" t="s">
        <v>7</v>
      </c>
      <c r="D4" s="10"/>
      <c r="E4" s="10" t="s">
        <v>8</v>
      </c>
      <c r="F4" s="10" t="s">
        <v>9</v>
      </c>
      <c r="G4" s="10" t="s">
        <v>10</v>
      </c>
      <c r="H4" s="10" t="s">
        <v>10</v>
      </c>
      <c r="I4" s="10" t="s">
        <v>11</v>
      </c>
      <c r="J4" s="10" t="s">
        <v>10</v>
      </c>
      <c r="K4" s="7" t="s">
        <v>11</v>
      </c>
      <c r="L4" s="11" t="s">
        <v>11</v>
      </c>
    </row>
    <row r="5" spans="1:12" ht="13.5">
      <c r="A5" s="4"/>
      <c r="B5" s="7">
        <v>1</v>
      </c>
      <c r="C5" s="12" t="s">
        <v>12</v>
      </c>
      <c r="D5" s="10"/>
      <c r="E5" s="10" t="s">
        <v>13</v>
      </c>
      <c r="F5" s="13" t="s">
        <v>14</v>
      </c>
      <c r="G5" s="10"/>
      <c r="H5" s="10"/>
      <c r="I5" s="10"/>
      <c r="J5" s="9">
        <v>8842500</v>
      </c>
      <c r="K5" s="7"/>
      <c r="L5" s="11"/>
    </row>
    <row r="6" spans="1:12" ht="23.25">
      <c r="A6" s="4"/>
      <c r="B6" s="7">
        <f aca="true" t="shared" si="0" ref="B6:B26">+B5+1</f>
        <v>2</v>
      </c>
      <c r="C6" s="12" t="s">
        <v>12</v>
      </c>
      <c r="D6" s="14"/>
      <c r="E6" s="15" t="s">
        <v>15</v>
      </c>
      <c r="F6" s="13" t="s">
        <v>14</v>
      </c>
      <c r="G6" s="10"/>
      <c r="H6" s="10"/>
      <c r="I6" s="10"/>
      <c r="J6" s="16"/>
      <c r="K6" s="11">
        <v>319975</v>
      </c>
      <c r="L6" s="11"/>
    </row>
    <row r="7" spans="1:12" ht="33.75">
      <c r="A7" s="4"/>
      <c r="B7" s="7">
        <f t="shared" si="0"/>
        <v>3</v>
      </c>
      <c r="C7" s="12">
        <v>42412</v>
      </c>
      <c r="D7" s="14"/>
      <c r="E7" s="15" t="s">
        <v>16</v>
      </c>
      <c r="F7" s="13" t="s">
        <v>14</v>
      </c>
      <c r="G7" s="15"/>
      <c r="H7" s="11"/>
      <c r="I7" s="7"/>
      <c r="J7" s="7"/>
      <c r="K7" s="11">
        <v>62255</v>
      </c>
      <c r="L7" s="11"/>
    </row>
    <row r="8" spans="1:12" ht="44.25">
      <c r="A8" s="4"/>
      <c r="B8" s="7">
        <f t="shared" si="0"/>
        <v>4</v>
      </c>
      <c r="C8" s="17" t="s">
        <v>17</v>
      </c>
      <c r="D8" s="18"/>
      <c r="E8" s="19" t="s">
        <v>18</v>
      </c>
      <c r="F8" s="15" t="s">
        <v>19</v>
      </c>
      <c r="G8" s="15"/>
      <c r="H8" s="11"/>
      <c r="I8" s="7"/>
      <c r="J8" s="7"/>
      <c r="K8" s="7"/>
      <c r="L8" s="11">
        <v>982791</v>
      </c>
    </row>
    <row r="9" spans="1:12" ht="13.5">
      <c r="A9" s="4"/>
      <c r="B9" s="7">
        <f t="shared" si="0"/>
        <v>5</v>
      </c>
      <c r="C9" s="12" t="s">
        <v>20</v>
      </c>
      <c r="D9" s="10"/>
      <c r="E9" s="10" t="s">
        <v>13</v>
      </c>
      <c r="F9" s="13" t="s">
        <v>14</v>
      </c>
      <c r="G9" s="10"/>
      <c r="H9" s="10"/>
      <c r="I9" s="10"/>
      <c r="J9" s="16">
        <v>55876000</v>
      </c>
      <c r="K9" s="7"/>
      <c r="L9" s="11"/>
    </row>
    <row r="10" spans="1:12" ht="33.75">
      <c r="A10" s="4"/>
      <c r="B10" s="7">
        <f t="shared" si="0"/>
        <v>6</v>
      </c>
      <c r="C10" s="20" t="s">
        <v>21</v>
      </c>
      <c r="D10" s="21"/>
      <c r="E10" s="15" t="s">
        <v>22</v>
      </c>
      <c r="F10" s="15" t="s">
        <v>23</v>
      </c>
      <c r="G10" s="15"/>
      <c r="H10" s="11">
        <v>10165251.69</v>
      </c>
      <c r="I10" s="7"/>
      <c r="J10" s="7"/>
      <c r="K10" s="7"/>
      <c r="L10" s="11"/>
    </row>
    <row r="11" spans="1:12" ht="65.25">
      <c r="A11" s="4"/>
      <c r="B11" s="7">
        <f t="shared" si="0"/>
        <v>7</v>
      </c>
      <c r="C11" s="20" t="s">
        <v>24</v>
      </c>
      <c r="D11" s="21"/>
      <c r="E11" s="15" t="s">
        <v>25</v>
      </c>
      <c r="F11" s="15" t="s">
        <v>26</v>
      </c>
      <c r="G11" s="15"/>
      <c r="H11" s="11"/>
      <c r="I11" s="7"/>
      <c r="J11" s="11">
        <v>52317200</v>
      </c>
      <c r="K11" s="7"/>
      <c r="L11" s="11"/>
    </row>
    <row r="12" spans="1:12" ht="44.25">
      <c r="A12" s="4"/>
      <c r="B12" s="7">
        <f t="shared" si="0"/>
        <v>8</v>
      </c>
      <c r="C12" s="22" t="s">
        <v>27</v>
      </c>
      <c r="D12" s="23"/>
      <c r="E12" s="19" t="s">
        <v>18</v>
      </c>
      <c r="F12" s="15" t="s">
        <v>19</v>
      </c>
      <c r="G12" s="15"/>
      <c r="H12" s="11"/>
      <c r="I12" s="11"/>
      <c r="J12" s="11"/>
      <c r="K12" s="7"/>
      <c r="L12" s="11">
        <v>841500</v>
      </c>
    </row>
    <row r="13" spans="1:12" ht="44.25">
      <c r="A13" s="4"/>
      <c r="B13" s="7">
        <f t="shared" si="0"/>
        <v>9</v>
      </c>
      <c r="C13" s="22">
        <v>43346</v>
      </c>
      <c r="D13" s="23"/>
      <c r="E13" s="19" t="s">
        <v>28</v>
      </c>
      <c r="F13" s="13" t="s">
        <v>29</v>
      </c>
      <c r="G13" s="24">
        <v>78000</v>
      </c>
      <c r="H13" s="11"/>
      <c r="I13" s="11"/>
      <c r="J13" s="11"/>
      <c r="K13" s="7"/>
      <c r="L13" s="11"/>
    </row>
    <row r="14" spans="1:12" ht="13.5">
      <c r="A14" s="4"/>
      <c r="B14" s="7">
        <f t="shared" si="0"/>
        <v>10</v>
      </c>
      <c r="C14" s="22" t="s">
        <v>30</v>
      </c>
      <c r="D14" s="23"/>
      <c r="E14" s="19"/>
      <c r="F14" s="13" t="s">
        <v>29</v>
      </c>
      <c r="G14" s="24">
        <v>64000</v>
      </c>
      <c r="H14" s="11"/>
      <c r="I14" s="11"/>
      <c r="J14" s="11"/>
      <c r="K14" s="7"/>
      <c r="L14" s="11"/>
    </row>
    <row r="15" spans="1:12" ht="13.5">
      <c r="A15" s="4"/>
      <c r="B15" s="7">
        <f t="shared" si="0"/>
        <v>11</v>
      </c>
      <c r="C15" s="22">
        <v>43380</v>
      </c>
      <c r="D15" s="23"/>
      <c r="E15" s="10" t="s">
        <v>13</v>
      </c>
      <c r="F15" s="13" t="s">
        <v>14</v>
      </c>
      <c r="G15" s="24"/>
      <c r="H15" s="11"/>
      <c r="I15" s="11"/>
      <c r="J15" s="11">
        <v>24562500</v>
      </c>
      <c r="K15" s="7"/>
      <c r="L15" s="11"/>
    </row>
    <row r="16" spans="1:12" ht="54.75">
      <c r="A16" s="4"/>
      <c r="B16" s="7">
        <f t="shared" si="0"/>
        <v>12</v>
      </c>
      <c r="C16" s="22" t="s">
        <v>31</v>
      </c>
      <c r="D16" s="23"/>
      <c r="E16" s="19" t="s">
        <v>32</v>
      </c>
      <c r="F16" s="13" t="s">
        <v>14</v>
      </c>
      <c r="G16" s="24"/>
      <c r="H16" s="11"/>
      <c r="I16" s="11"/>
      <c r="J16" s="11"/>
      <c r="K16" s="11">
        <v>28000</v>
      </c>
      <c r="L16" s="11"/>
    </row>
    <row r="17" spans="1:12" ht="38.25">
      <c r="A17" s="4"/>
      <c r="B17" s="7">
        <f t="shared" si="0"/>
        <v>13</v>
      </c>
      <c r="C17" s="22">
        <v>43441</v>
      </c>
      <c r="D17" s="23"/>
      <c r="E17" s="19" t="s">
        <v>18</v>
      </c>
      <c r="F17" s="25" t="s">
        <v>19</v>
      </c>
      <c r="G17" s="24"/>
      <c r="H17" s="11"/>
      <c r="I17" s="11"/>
      <c r="J17" s="11"/>
      <c r="K17" s="7"/>
      <c r="L17" s="11">
        <v>1028000</v>
      </c>
    </row>
    <row r="18" spans="1:12" ht="29.25">
      <c r="A18" s="4"/>
      <c r="B18" s="7">
        <f t="shared" si="0"/>
        <v>14</v>
      </c>
      <c r="C18" s="22">
        <v>43288</v>
      </c>
      <c r="D18" s="23"/>
      <c r="E18" s="19" t="s">
        <v>33</v>
      </c>
      <c r="F18" s="25" t="s">
        <v>34</v>
      </c>
      <c r="G18" s="24"/>
      <c r="H18" s="11"/>
      <c r="I18" s="11"/>
      <c r="J18" s="11">
        <v>1700000</v>
      </c>
      <c r="K18" s="7"/>
      <c r="L18" s="11"/>
    </row>
    <row r="19" spans="1:12" ht="33.75">
      <c r="A19" s="4"/>
      <c r="B19" s="7">
        <f t="shared" si="0"/>
        <v>15</v>
      </c>
      <c r="C19" s="20" t="s">
        <v>35</v>
      </c>
      <c r="D19" s="21"/>
      <c r="E19" s="15" t="s">
        <v>36</v>
      </c>
      <c r="F19" s="15" t="s">
        <v>23</v>
      </c>
      <c r="G19" s="15"/>
      <c r="H19" s="11">
        <v>6008062.5</v>
      </c>
      <c r="I19" s="7"/>
      <c r="J19" s="7"/>
      <c r="K19" s="7"/>
      <c r="L19" s="11"/>
    </row>
    <row r="20" spans="1:12" ht="65.25">
      <c r="A20" s="4"/>
      <c r="B20" s="7">
        <f t="shared" si="0"/>
        <v>16</v>
      </c>
      <c r="C20" s="17" t="s">
        <v>37</v>
      </c>
      <c r="D20" s="18"/>
      <c r="E20" s="15" t="s">
        <v>38</v>
      </c>
      <c r="F20" s="15" t="s">
        <v>39</v>
      </c>
      <c r="G20" s="15"/>
      <c r="H20" s="11">
        <v>200000</v>
      </c>
      <c r="I20" s="11"/>
      <c r="J20" s="11"/>
      <c r="K20" s="7"/>
      <c r="L20" s="11"/>
    </row>
    <row r="21" spans="1:12" ht="23.25">
      <c r="A21" s="4"/>
      <c r="B21" s="7">
        <f t="shared" si="0"/>
        <v>17</v>
      </c>
      <c r="C21" s="22">
        <v>43323</v>
      </c>
      <c r="D21" s="23"/>
      <c r="E21" s="26" t="s">
        <v>40</v>
      </c>
      <c r="F21" s="15" t="s">
        <v>39</v>
      </c>
      <c r="G21" s="15"/>
      <c r="H21" s="11"/>
      <c r="I21" s="11">
        <v>5000</v>
      </c>
      <c r="J21" s="11"/>
      <c r="K21" s="7"/>
      <c r="L21" s="11"/>
    </row>
    <row r="22" spans="1:12" ht="13.5">
      <c r="A22" s="4"/>
      <c r="B22" s="7">
        <f t="shared" si="0"/>
        <v>18</v>
      </c>
      <c r="C22" s="27" t="s">
        <v>41</v>
      </c>
      <c r="D22" s="28"/>
      <c r="E22" s="29" t="s">
        <v>42</v>
      </c>
      <c r="F22" s="29" t="s">
        <v>14</v>
      </c>
      <c r="G22" s="29"/>
      <c r="H22" s="11"/>
      <c r="I22" s="11"/>
      <c r="J22" s="11"/>
      <c r="K22" s="11">
        <v>31750</v>
      </c>
      <c r="L22" s="11"/>
    </row>
    <row r="23" spans="1:12" ht="44.25">
      <c r="A23" s="4"/>
      <c r="B23" s="7">
        <f t="shared" si="0"/>
        <v>19</v>
      </c>
      <c r="C23" s="22">
        <v>43324</v>
      </c>
      <c r="D23" s="23"/>
      <c r="E23" s="19" t="s">
        <v>18</v>
      </c>
      <c r="F23" s="15" t="s">
        <v>19</v>
      </c>
      <c r="G23" s="15"/>
      <c r="H23" s="11"/>
      <c r="I23" s="11"/>
      <c r="J23" s="11"/>
      <c r="K23" s="7"/>
      <c r="L23" s="11">
        <v>555000</v>
      </c>
    </row>
    <row r="24" spans="1:12" ht="33.75">
      <c r="A24" s="4"/>
      <c r="B24" s="7">
        <f t="shared" si="0"/>
        <v>20</v>
      </c>
      <c r="C24" s="27" t="s">
        <v>43</v>
      </c>
      <c r="D24" s="28"/>
      <c r="E24" s="15" t="s">
        <v>44</v>
      </c>
      <c r="F24" s="15" t="s">
        <v>39</v>
      </c>
      <c r="G24" s="15"/>
      <c r="H24" s="11"/>
      <c r="I24" s="11">
        <v>10000</v>
      </c>
      <c r="J24" s="11"/>
      <c r="K24" s="7"/>
      <c r="L24" s="11"/>
    </row>
    <row r="25" spans="1:12" ht="33.75">
      <c r="A25" s="4"/>
      <c r="B25" s="7">
        <f t="shared" si="0"/>
        <v>21</v>
      </c>
      <c r="C25" s="17" t="s">
        <v>45</v>
      </c>
      <c r="D25" s="18"/>
      <c r="E25" s="15" t="s">
        <v>46</v>
      </c>
      <c r="F25" s="15" t="s">
        <v>23</v>
      </c>
      <c r="G25" s="15"/>
      <c r="H25" s="11">
        <v>11991937.5</v>
      </c>
      <c r="I25" s="7"/>
      <c r="J25" s="7"/>
      <c r="K25" s="7"/>
      <c r="L25" s="11"/>
    </row>
    <row r="26" spans="1:12" ht="23.25">
      <c r="A26" s="4"/>
      <c r="B26" s="7">
        <f t="shared" si="0"/>
        <v>22</v>
      </c>
      <c r="C26" s="22">
        <v>43618</v>
      </c>
      <c r="D26" s="23"/>
      <c r="E26" s="29" t="s">
        <v>47</v>
      </c>
      <c r="F26" s="15" t="s">
        <v>39</v>
      </c>
      <c r="G26" s="15"/>
      <c r="H26" s="11"/>
      <c r="I26" s="11"/>
      <c r="J26" s="11"/>
      <c r="K26" s="11">
        <v>5000</v>
      </c>
      <c r="L26" s="11"/>
    </row>
    <row r="27" spans="1:12" ht="13.5">
      <c r="A27" s="4"/>
      <c r="B27" s="7"/>
      <c r="C27" s="7"/>
      <c r="D27" s="7"/>
      <c r="E27" s="7"/>
      <c r="F27" s="7"/>
      <c r="G27" s="9">
        <f>SUM(G7:G26)</f>
        <v>142000</v>
      </c>
      <c r="H27" s="9">
        <f>SUM(H7:H26)</f>
        <v>28365251.689999998</v>
      </c>
      <c r="I27" s="9">
        <f>SUM(I7:I26)</f>
        <v>15000</v>
      </c>
      <c r="J27" s="9">
        <f>SUM(J5:J26)</f>
        <v>143298200</v>
      </c>
      <c r="K27" s="9">
        <f>SUM(K6:K26)</f>
        <v>446980</v>
      </c>
      <c r="L27" s="9">
        <f>SUM(L7:L26)</f>
        <v>3407291</v>
      </c>
    </row>
    <row r="28" spans="1:12" ht="13.5">
      <c r="A28" s="4"/>
      <c r="B28" s="7"/>
      <c r="C28" s="7"/>
      <c r="D28" s="7"/>
      <c r="E28" s="7"/>
      <c r="F28" s="7"/>
      <c r="G28" s="30" t="s">
        <v>48</v>
      </c>
      <c r="H28" s="30" t="s">
        <v>49</v>
      </c>
      <c r="I28" s="30" t="s">
        <v>50</v>
      </c>
      <c r="J28" s="30" t="s">
        <v>51</v>
      </c>
      <c r="K28" s="30" t="s">
        <v>52</v>
      </c>
      <c r="L28" s="30" t="s">
        <v>53</v>
      </c>
    </row>
    <row r="29" spans="1:12" ht="13.5">
      <c r="A29" s="4"/>
      <c r="B29" s="7"/>
      <c r="C29" s="7"/>
      <c r="D29" s="7"/>
      <c r="E29" s="7" t="s">
        <v>54</v>
      </c>
      <c r="F29" s="31" t="s">
        <v>55</v>
      </c>
      <c r="G29" s="7"/>
      <c r="H29" s="7"/>
      <c r="I29" s="7"/>
      <c r="J29" s="11">
        <f>+G27+H27+J27</f>
        <v>171805451.69</v>
      </c>
      <c r="K29" s="7"/>
      <c r="L29" s="11"/>
    </row>
    <row r="30" spans="1:12" ht="13.5">
      <c r="A30" s="4"/>
      <c r="B30" s="7"/>
      <c r="C30" s="7"/>
      <c r="D30" s="7"/>
      <c r="E30" s="7" t="s">
        <v>56</v>
      </c>
      <c r="F30" s="7"/>
      <c r="G30" s="7"/>
      <c r="H30" s="7"/>
      <c r="I30" s="7"/>
      <c r="J30" s="11">
        <f>+J29/306.5</f>
        <v>560539.8097553018</v>
      </c>
      <c r="K30" s="7"/>
      <c r="L30" s="11"/>
    </row>
    <row r="31" spans="1:12" ht="13.5">
      <c r="A31" s="4"/>
      <c r="B31" s="7"/>
      <c r="C31" s="7"/>
      <c r="D31" s="7"/>
      <c r="E31" s="7" t="s">
        <v>57</v>
      </c>
      <c r="F31" s="31" t="s">
        <v>58</v>
      </c>
      <c r="G31" s="7"/>
      <c r="H31" s="11"/>
      <c r="I31" s="7"/>
      <c r="J31" s="11">
        <f>+I27+K27+L27</f>
        <v>3869271</v>
      </c>
      <c r="K31" s="7"/>
      <c r="L31" s="11"/>
    </row>
    <row r="32" spans="1:12" ht="13.5">
      <c r="A32" s="4"/>
      <c r="B32" s="7"/>
      <c r="C32" s="7"/>
      <c r="D32" s="7"/>
      <c r="E32" s="10" t="s">
        <v>59</v>
      </c>
      <c r="F32" s="10"/>
      <c r="G32" s="10"/>
      <c r="H32" s="7"/>
      <c r="I32" s="7"/>
      <c r="J32" s="9">
        <f>SUM(J30:J31)</f>
        <v>4429810.809755302</v>
      </c>
      <c r="K32" s="9"/>
      <c r="L32" s="9"/>
    </row>
    <row r="33" spans="1:12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</row>
  </sheetData>
  <sheetProtection selectLockedCells="1" selectUnlockedCells="1"/>
  <mergeCells count="4">
    <mergeCell ref="B1:K1"/>
    <mergeCell ref="B2:K2"/>
    <mergeCell ref="H3:I3"/>
    <mergeCell ref="J3:K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2020-03-10T12:44:20Z</dcterms:created>
  <dcterms:modified xsi:type="dcterms:W3CDTF">2020-03-10T12:46:23Z</dcterms:modified>
  <cp:category/>
  <cp:version/>
  <cp:contentType/>
  <cp:contentStatus/>
  <cp:revision>1</cp:revision>
</cp:coreProperties>
</file>