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PAMI Cash Naira" sheetId="1" r:id="rId1"/>
    <sheet name="PAMI GTB Dollar" sheetId="2" r:id="rId2"/>
    <sheet name="PAMI GTB Naira" sheetId="3" r:id="rId3"/>
    <sheet name="PAMI GTB NAIRA STATEMENT" sheetId="4" r:id="rId4"/>
    <sheet name="PAMI GTB Dollar statement" sheetId="5" r:id="rId5"/>
    <sheet name="Jan 2019" sheetId="6" r:id="rId6"/>
    <sheet name="Feb 2019" sheetId="7" r:id="rId7"/>
    <sheet name="Mar 2019" sheetId="8" r:id="rId8"/>
    <sheet name="Apr 2019" sheetId="9" r:id="rId9"/>
    <sheet name="May 2019" sheetId="10" r:id="rId10"/>
    <sheet name="Jun 2019" sheetId="11" r:id="rId11"/>
    <sheet name="Jan gt $ rec." sheetId="12" r:id="rId12"/>
    <sheet name="Feb gt $ rec." sheetId="13" r:id="rId13"/>
    <sheet name="Mar gt $ rec. " sheetId="14" r:id="rId14"/>
    <sheet name="Apr gt $ rec." sheetId="15" r:id="rId15"/>
    <sheet name="May gt $ rec." sheetId="16" r:id="rId16"/>
    <sheet name="Jun gt $ rec." sheetId="17" r:id="rId17"/>
    <sheet name="Sources &amp; Uses of Fund" sheetId="18" r:id="rId18"/>
    <sheet name="SUMMARY OF INTERNALLY GEN. REVENUE_2" sheetId="19" r:id="rId19"/>
  </sheets>
  <definedNames>
    <definedName name="HTML_1">#REF!</definedName>
    <definedName name="HTML_2">#REF!</definedName>
    <definedName name="HTML_3">#REF!</definedName>
    <definedName name="HTML_4">#REF!</definedName>
    <definedName name="HTML_5">#REF!</definedName>
    <definedName name="HTML_all">#REF!</definedName>
    <definedName name="HTML_tables">#REF!</definedName>
    <definedName name="HTML__dgtrans">#REF!</definedName>
  </definedNames>
  <calcPr fullCalcOnLoad="1"/>
</workbook>
</file>

<file path=xl/sharedStrings.xml><?xml version="1.0" encoding="utf-8"?>
<sst xmlns="http://schemas.openxmlformats.org/spreadsheetml/2006/main" count="2993" uniqueCount="996">
  <si>
    <t>AUST PAMI Project</t>
  </si>
  <si>
    <t>PAMI Cash Dollar A/c  Book</t>
  </si>
  <si>
    <t>1-Jan-2019 to 30-Jun-2019</t>
  </si>
  <si>
    <t>Date</t>
  </si>
  <si>
    <t>Particulars</t>
  </si>
  <si>
    <t>Vch Type</t>
  </si>
  <si>
    <t>Vch No.</t>
  </si>
  <si>
    <t>Debit</t>
  </si>
  <si>
    <t>Credit</t>
  </si>
  <si>
    <t>Balance</t>
  </si>
  <si>
    <t>Cr</t>
  </si>
  <si>
    <t>Opening Balance</t>
  </si>
  <si>
    <t>Dr</t>
  </si>
  <si>
    <t>Conferences/Seminars Expenses</t>
  </si>
  <si>
    <t>AfDB Adjustment Journal</t>
  </si>
  <si>
    <t>1</t>
  </si>
  <si>
    <t>@</t>
  </si>
  <si>
    <t>Being reclassification of  cash advance retirement, Osoba Eromosele for ACE Meeting in Abidjan. Posted 12/12/2016</t>
  </si>
  <si>
    <t>Closing Balance</t>
  </si>
  <si>
    <t>PAMI GTB  Dollar A/c  Book</t>
  </si>
  <si>
    <t>Faculty Lecture Expenses</t>
  </si>
  <si>
    <t>PAMI Project GTB Dollar Pymt Voucher</t>
  </si>
  <si>
    <t>Being payment of lecture fee for visiting faculty to Jinlu Li.</t>
  </si>
  <si>
    <t>Faculty Travel/Support</t>
  </si>
  <si>
    <t>2</t>
  </si>
  <si>
    <t>Being payment for visa application and travel insurance to Morroco on OCULUS team  meeting WPI  to Bello Hakeem.</t>
  </si>
  <si>
    <t>Students Travel/Support &amp; Stipend</t>
  </si>
  <si>
    <t>3</t>
  </si>
  <si>
    <t>Being payment of student stipend for  Mr Isuala Ihuoma and Mr Obadero Samuel to Dr Bello Hakeem.</t>
  </si>
  <si>
    <t>Bank Charges</t>
  </si>
  <si>
    <t>Journal</t>
  </si>
  <si>
    <t>Being bank charges for the month of January 2019.</t>
  </si>
  <si>
    <t>Books, Journals and Publications</t>
  </si>
  <si>
    <t>4</t>
  </si>
  <si>
    <t>Being payment for manuscript publication to Springer Nature. 010053</t>
  </si>
  <si>
    <t>Training Workshop</t>
  </si>
  <si>
    <t>5</t>
  </si>
  <si>
    <t>Being payment for per diem, Hotel, Mtv and local transportation for Prof. Peter Onwualu. 010064</t>
  </si>
  <si>
    <t>6</t>
  </si>
  <si>
    <t>Being payment for participation in ACE meeting  Per diem, Mtv and local transportation in Djibouti to Ben Okonkwo. 010060</t>
  </si>
  <si>
    <t>7</t>
  </si>
  <si>
    <t>Being payment for participation in ACE meeting Per diem, Mtv and local transportation to Olushola Odusanya. 010065</t>
  </si>
  <si>
    <t>8</t>
  </si>
  <si>
    <t>Being payment for participation in ACE meeting Per diem, Mtv and local transportation to  Udigwe Amaka (Charles Chidume). 010063</t>
  </si>
  <si>
    <t>9</t>
  </si>
  <si>
    <t>Being payment for participation in ACE meeting Per diem, Mtv and local transportation to  Osoba Inegbenose. 010062</t>
  </si>
  <si>
    <t>10</t>
  </si>
  <si>
    <t>Being payment for participation in ACE meeting Per diem, Mtv and local transportation to Victoria Agbo. 010061</t>
  </si>
  <si>
    <t>11</t>
  </si>
  <si>
    <t>Being payement for visa on arrival for trip on ACE meeting in Djibouti for seven people to Ben Okonkwo. 010068</t>
  </si>
  <si>
    <t>12</t>
  </si>
  <si>
    <t>Being payment for participation in ACE meeting Per diem, Mtv and local transportation to  Morgan Leo.</t>
  </si>
  <si>
    <t>Being bank charges for the month of Febuary 2019.</t>
  </si>
  <si>
    <t>Being refund of excess fund for visa on arrival for group travel to Djibouti for ACE meeting by Ben Okonkwo.</t>
  </si>
  <si>
    <t>13</t>
  </si>
  <si>
    <t>Being reimbursement of travel expenses for a faculty to Nkemzi Belagoa .</t>
  </si>
  <si>
    <t>International Conferences</t>
  </si>
  <si>
    <t>14</t>
  </si>
  <si>
    <t>Being payment of Per Diem, Hotel Accomodatio, local transportation  visa processing for trip to India  in oder to sign PAMI  and IIT Roorkee to Prof Peter Onwualu. 000019</t>
  </si>
  <si>
    <t>15</t>
  </si>
  <si>
    <t>Being payment of per Diem, Hotel accommodation, local transportion and visa processing fee for trip to India to sign PAMI  and IIT Roorkee to Dr Shola Odusanya. 000020</t>
  </si>
  <si>
    <t>Admin/Travels</t>
  </si>
  <si>
    <t>16</t>
  </si>
  <si>
    <t>Being reimbursement for Prof Chidume per diem for an extra stay during trip to Djibouti, Udigwe Amaka.</t>
  </si>
  <si>
    <t>17</t>
  </si>
  <si>
    <t>Being reimbursement for per diem for an extra stay during trip to Djibouti, Agbo Victoria.</t>
  </si>
  <si>
    <t>Being bank charges for the month of March 2019.</t>
  </si>
  <si>
    <t>Student Internship</t>
  </si>
  <si>
    <t>18</t>
  </si>
  <si>
    <t>Being payment for PAMI student internship grant  (Adam Ajibola) to Bello Abdulhakeem. 000132</t>
  </si>
  <si>
    <t>PAMI GTB Naira A/c</t>
  </si>
  <si>
    <t>19</t>
  </si>
  <si>
    <t>Being fund conversion from AUST Pami Dollar to PAMI GT Naira account for operating activities.</t>
  </si>
  <si>
    <t>20</t>
  </si>
  <si>
    <t>Being payment for per diem, Hotel and local transportion for staff training on communication skills and strategies, (Obioha Atulomah S)  to Udigwe Amaka. 000133</t>
  </si>
  <si>
    <t>Pan-Africa Material Institute- Fund</t>
  </si>
  <si>
    <t>PAMI GTB Dollar Receipt</t>
  </si>
  <si>
    <t>Being Part of the Grant recieved from World Bank under PAMi Project $583,954.96</t>
  </si>
  <si>
    <t>Student Scholarship Expense A/c</t>
  </si>
  <si>
    <t>21</t>
  </si>
  <si>
    <t>Being Part payment withb respect to Students scholarship transferred from AUST PAMI Dollar to AUST Sch. Fee Dollar</t>
  </si>
  <si>
    <t>Being bank charges for the month of April 2019</t>
  </si>
  <si>
    <t>22</t>
  </si>
  <si>
    <t>Being payment for PAMI student internship grant,( Abraham M. Bility and Mohammed B. Dukuly) to Waidi Yusuf Olatunji. 000112, 000114</t>
  </si>
  <si>
    <t>23</t>
  </si>
  <si>
    <t>Being payment of PAMI student internship grant for Boamoh Samuel,Antoniette Twum and Prosper Kufamuni to Kolade Emmaunel Bamidele.</t>
  </si>
  <si>
    <t>24</t>
  </si>
  <si>
    <t>Being payment for PAMI internship grant for Wandi Yusuf Olatunji and Mohammed Kamara.000240/000246</t>
  </si>
  <si>
    <t>25</t>
  </si>
  <si>
    <t>Being payment of internship grant for Desmond Ashitey to Williams Yohana. 000244</t>
  </si>
  <si>
    <t>26</t>
  </si>
  <si>
    <t>Being payment of internship grant for Sano Alpha to Nnyaba Ukamaka. 000268</t>
  </si>
  <si>
    <t>27</t>
  </si>
  <si>
    <t>Being payment PAMI intership grant to Tido Tiwa Stanilos.000113</t>
  </si>
  <si>
    <t>28</t>
  </si>
  <si>
    <t>Being payment of PAMI intership grant to Kamadja Gbetoglo Charles. 000226</t>
  </si>
  <si>
    <t>29</t>
  </si>
  <si>
    <t>Being payment of PAMI Internship grant to Hamisu Ahmad.000253</t>
  </si>
  <si>
    <t>30</t>
  </si>
  <si>
    <t>Being payment for PAMI internship grant to Kehinde Samuel Grace.</t>
  </si>
  <si>
    <t>31</t>
  </si>
  <si>
    <t>Being payment for PAMI internship grant to Yoro Diouf. 000267</t>
  </si>
  <si>
    <t>32</t>
  </si>
  <si>
    <t>Being payment for PAMI internship grant to Blasius Ngayakamo. 000232</t>
  </si>
  <si>
    <t>33</t>
  </si>
  <si>
    <t>Being payment for student intership grant for  Ampem-Darkoh Hason, Gloria Adjei, Lilian Gyedu and Francis Amara to Kolade Emmanuel Bamidele.000262-000195-000193-000247</t>
  </si>
  <si>
    <t>34</t>
  </si>
  <si>
    <t>Being payment for PAMI internship grant  to William Yohanna.000264</t>
  </si>
  <si>
    <t>35</t>
  </si>
  <si>
    <t>Being payment of PAMI internship grant  Moses Kigozi and Fortune Musabeyezu to Habinshuti Jean Babtiste. 000272-000245</t>
  </si>
  <si>
    <t>IT Expenses</t>
  </si>
  <si>
    <t>36</t>
  </si>
  <si>
    <t>Being payment of PAMI website annual VPS service and VPS backup service to Bobby Adesuyan. 000223</t>
  </si>
  <si>
    <t>37</t>
  </si>
  <si>
    <t>Being payment of PAMI  internship grant for student (Ndeh Yvette Neh) to Numfor Lindah Bih. 000323</t>
  </si>
  <si>
    <t>38</t>
  </si>
  <si>
    <t>Being fund converssion from GT PAMI Dollar to GT PAMI Naira.</t>
  </si>
  <si>
    <t>39</t>
  </si>
  <si>
    <t>Being payment of PAMI intership grant  Fatima Doumbia and  Lorng Arnolde Agnero to Nnyaba Ukamaka Victoria. 000236/000267.</t>
  </si>
  <si>
    <t>40</t>
  </si>
  <si>
    <t>Being payment for per diem, Hotel and local transportation in Participation of 5th PASET forum in Kigali Rwanda to Dr Shola Odusanya. 000353</t>
  </si>
  <si>
    <t>41</t>
  </si>
  <si>
    <t>Being payment for Per diem in participation of 5th PASET forum in Kigali Rwanda to Prof. Onwualu Azikiwe.</t>
  </si>
  <si>
    <t>Regional and International Partnership</t>
  </si>
  <si>
    <t>42</t>
  </si>
  <si>
    <t>Being transfer of fund for internation academic partnership to WPI.</t>
  </si>
  <si>
    <t>Students Scholarship</t>
  </si>
  <si>
    <t>43</t>
  </si>
  <si>
    <t>Being transfer of from PAMI dollar to AUST school fee Dollar for student schloarship.</t>
  </si>
  <si>
    <t>44</t>
  </si>
  <si>
    <t>Being conversion of fund from AUST PAMI Dollar to AUST PAMI Naira.</t>
  </si>
  <si>
    <t>45</t>
  </si>
  <si>
    <t>Being payment for PAMI internship grant to Habinshuti Jean Baptise. 000347</t>
  </si>
  <si>
    <t>46</t>
  </si>
  <si>
    <t>Being payment for PAMI internship grant to Muganyinka Pauline. 000341</t>
  </si>
  <si>
    <t>Being Part of the Grant recieved from World Bank under PAMi Project $583,954.96 through revenue generation.</t>
  </si>
  <si>
    <t>Being bank charges for the the month of May 2019.</t>
  </si>
  <si>
    <t>47</t>
  </si>
  <si>
    <t>Being payment of PAMI internship grant Essei Michael Bangolam to Emmaunel Kolade Bamidele. 000433</t>
  </si>
  <si>
    <t>48</t>
  </si>
  <si>
    <t>Being payment for PAMI internship grant to AUST student  Bih Numfor Linda. 000398</t>
  </si>
  <si>
    <t>49</t>
  </si>
  <si>
    <t>Being part payment of student scholarship to AUST sch fee Account.</t>
  </si>
  <si>
    <t>50</t>
  </si>
  <si>
    <t>Being fund transfer for international academic partnership to WPI.</t>
  </si>
  <si>
    <t>51</t>
  </si>
  <si>
    <t>Being advance for replacement of  power pack charger for laptop to Adesuyan Adebobola Bobby. 000506</t>
  </si>
  <si>
    <t>52</t>
  </si>
  <si>
    <t>Being  fund coversion from PAMI dollar to AUST PAMI Naira account.</t>
  </si>
  <si>
    <t>Being bank charges for the month of June 2019.</t>
  </si>
  <si>
    <t>PAMI GTB Naira A/c  Book</t>
  </si>
  <si>
    <t>Diesel for Generators/Repair</t>
  </si>
  <si>
    <t>PAMI PROJECT GTB NGN Paym Voucher</t>
  </si>
  <si>
    <t>AUST/PAMI/GTGNG/00010001</t>
  </si>
  <si>
    <t>Being payment for 500ltr Diesel tank, pipes and other accessories for tank installation to Oyembamiji Olaposi Samson.009896</t>
  </si>
  <si>
    <t>Entertainment Expenses</t>
  </si>
  <si>
    <t>AUST/PAMI/GTGNG/00010002</t>
  </si>
  <si>
    <t>Being cash advance during PAMI implementation meeting held 8/1/19 to Pualina Jekeli.(009911) Retired.</t>
  </si>
  <si>
    <t>AUST/PAMI/GTGNG/00010003</t>
  </si>
  <si>
    <t>Being refreshment during world bank visit to AUST, Modupeoluwa Oduyingbo. 009912</t>
  </si>
  <si>
    <t>AUST/PAMI/GTGNG/00010004</t>
  </si>
  <si>
    <t>Being  reimbursement for travel expense to attend ACE project supervision meeting  to Dr Adelana Adetunji. 009925</t>
  </si>
  <si>
    <t>AUST/PAMI/GTGNG/00010005</t>
  </si>
  <si>
    <t>Being cash advance for the purchase of flight ticket for seven people during ACE meeting in Djibouti to Bolade Igbagbo. 009944</t>
  </si>
  <si>
    <t>AUST/PAMI/GTGNG/00010006</t>
  </si>
  <si>
    <t>Being cash advance retired for refreshment during PAMI implementation meeting held 16/1/19 to Pualina Jekeli (009958).</t>
  </si>
  <si>
    <t>Being refund of excess advance fund for the purchase of air ticket for group travel to Djibouti by Bolade Igbagbo.</t>
  </si>
  <si>
    <t>Lab. Equipment @ Cost</t>
  </si>
  <si>
    <t>AUST/PAMI/GTGNG/00010007</t>
  </si>
  <si>
    <t>Being balance payment for the installation of 15KVA generator at ADB lab to Geonateck Ideal service.</t>
  </si>
  <si>
    <t>AUST/PAMI/GTGNG/00010008</t>
  </si>
  <si>
    <t>Being payment for the refreshment during world bank official visit to AUST, Emperor chopstick.</t>
  </si>
  <si>
    <t>Being refund for excess fund for the purchase of flight ticket for Victoria Agbo and Prof. Chidume flight to Ouagadougou Bukina Faso by Bolade Igbagbo.</t>
  </si>
  <si>
    <t>Being bank charges for the month of January 2019</t>
  </si>
  <si>
    <t>Laboratory Expense</t>
  </si>
  <si>
    <t>AUST/PAMI/GTGNG/00010009</t>
  </si>
  <si>
    <t>Being payment purchase of chemical for Biomaterial project  to Emole Nigeria Ltd. 010052</t>
  </si>
  <si>
    <t>AUST/PAMI/GTGNG/00010010</t>
  </si>
  <si>
    <t>Being payment for the production of signage for ADB lab to Welwitschia Developement Ltd. 009915</t>
  </si>
  <si>
    <t>AUST/PAMI/GTGNG/00010011</t>
  </si>
  <si>
    <t>Being purchase of diesel for ADB lab Generator to Bello Hakeem.010081</t>
  </si>
  <si>
    <t>Being bank charges for the month of February 2019</t>
  </si>
  <si>
    <t>AUST/PAMI/GTGNG/00010012</t>
  </si>
  <si>
    <t>Being payment of PAMI internship grant to Jamiu Adam. A 010191</t>
  </si>
  <si>
    <t>AUST/PAMI/GTGNG/00010013</t>
  </si>
  <si>
    <t>Being payment for PAMI internship grant to Isyaku Abdullahi. 010176</t>
  </si>
  <si>
    <t>AUST/PAMI/GTGNG/00010014</t>
  </si>
  <si>
    <t>Being payment of PAMI internship grant to Killian Onwudiwe. 010174.</t>
  </si>
  <si>
    <t>AUST/PAMI/GTGNG/00010015</t>
  </si>
  <si>
    <t>Being payment of PAMI internship grant to Yerima Yohana Williams. 010184</t>
  </si>
  <si>
    <t>AUST/PAMI/GTGNG/00010016</t>
  </si>
  <si>
    <t>Being reimbursement for flight ticket to Victoria Agbo from Lagos to Abuja.009910</t>
  </si>
  <si>
    <t>AUST/PAMI/GTGNG/00010017</t>
  </si>
  <si>
    <t>Being payment of PAMI internship grant to Lawal Hamid Adeola. 010179</t>
  </si>
  <si>
    <t>AUST/PAMI/GTGNG/00010018</t>
  </si>
  <si>
    <t>Being payment of  PAMI internship grant to Joshua Christopher . 010177</t>
  </si>
  <si>
    <t>AUST/PAMI/GTGNG/00010019</t>
  </si>
  <si>
    <t>Being payment of PAMI internship grant to Folarin Shola J.</t>
  </si>
  <si>
    <t>AUST/PAMI/GTGNG/00010020</t>
  </si>
  <si>
    <t>Being payment for PAMI internship grant to Moses Eshove Ojo. 010175</t>
  </si>
  <si>
    <t>AUST/PAMI/GTGNG/00010021</t>
  </si>
  <si>
    <t>Being payment of PAMI internship grant to Akubo Raphael. 010180</t>
  </si>
  <si>
    <t>AUST/PAMI/GTGNG/00010022</t>
  </si>
  <si>
    <t>Being payment of PAMI student internship grant to Hajara Innyalu A. 010178</t>
  </si>
  <si>
    <t>AUST/PAMI/GTGNG/00010023</t>
  </si>
  <si>
    <t>Being payment of PAMI student internship grant to Orisekeh Kingsley. 010192</t>
  </si>
  <si>
    <t>AUST/PAMI/GTGNG/00010024</t>
  </si>
  <si>
    <t>Being payment of PAMI student internship grant to Salihu Ahmed.  010186</t>
  </si>
  <si>
    <t>AUST/PAMI/GTGNG/00010025</t>
  </si>
  <si>
    <t>Being payment of PAMI student internship grant to  Adeyemi Samuel.  010182</t>
  </si>
  <si>
    <t>AUST/PAMI/GTGNG/00010026</t>
  </si>
  <si>
    <t>Being payment of PAMI student internship grant to Hamisu Ismali Ahmend. 010178</t>
  </si>
  <si>
    <t>AUST/PAMI/GTGNG/00010027</t>
  </si>
  <si>
    <t>Being payment of PAMI student internship grant to  Ameh Peter.  010181</t>
  </si>
  <si>
    <t>AUST/PAMI/GTGNG/00010028</t>
  </si>
  <si>
    <t>Being payment of PAMI student internship grant to  Osisiogu Ukachi O. 010172</t>
  </si>
  <si>
    <t>AUST/PAMI/GTGNG/00010029</t>
  </si>
  <si>
    <t>Being payment for PAMI internship grant to Moses Ude Anthony Anene. 010183</t>
  </si>
  <si>
    <t>AUST/PAMI/GTGNG/00010030</t>
  </si>
  <si>
    <t>Being reimbursement of excess retirement on Airefare during ACE meeting in Djibouti to Bolade Igbagbo.</t>
  </si>
  <si>
    <t>AUST/PAMI/GTGNG/00010031</t>
  </si>
  <si>
    <t>Being cash advance retired for the refreshment during PAMI implementation team meeting held on 7th March 2019 to Pualina Jekeli.</t>
  </si>
  <si>
    <t>AUST/PAMI/GTGNG/00010032</t>
  </si>
  <si>
    <t>Being payment of PAMI student internship grant to Kalu Uka Godwin. 000099</t>
  </si>
  <si>
    <t>AUST/PAMI/GTGNG/00010033</t>
  </si>
  <si>
    <t>Being payment of PAMI student internship grant to Eze Chukwuka Kennedy. 000101</t>
  </si>
  <si>
    <t>AUST/PAMI/GTGNG/00010034</t>
  </si>
  <si>
    <t>Being payment of PAMI internship grant to Kudzai Zishumba. 000110</t>
  </si>
  <si>
    <t>AUST/PAMI/GTGNG/00010035</t>
  </si>
  <si>
    <t>Being payment for PAMI internship grant to Rabiatu Mahadi . 000054</t>
  </si>
  <si>
    <t>AUST/PAMI/GTGNG/00010036</t>
  </si>
  <si>
    <t>Being payment for PAMI internship grant to Rahama Abdulahi . 000055</t>
  </si>
  <si>
    <t>AUST/PAMI/GTGNG/00010037</t>
  </si>
  <si>
    <t>Being payment for PAMI internship grant to Victor Okpanachi . 000082</t>
  </si>
  <si>
    <t>AUST/PAMI/GTGNG/00010038</t>
  </si>
  <si>
    <t>Being payment for PAMI internship grant to Idowu Sadiq . 000052</t>
  </si>
  <si>
    <t>AUST/PAMI/GTGNG/00010039</t>
  </si>
  <si>
    <t>Being payment of PAMI student internship grant to  Ganzallo Foluke Jenifer. 000080</t>
  </si>
  <si>
    <t>AUST/PAMI/GTGNG/00010040</t>
  </si>
  <si>
    <t>Being payment of PAMI student internship grant to Asikolaye Nafisat. 000081</t>
  </si>
  <si>
    <t>AUST/PAMI/GTGNG/00010041</t>
  </si>
  <si>
    <t>Being payment of PAMI student internship grant to Alabi Olubunmi Fumilola. 000121</t>
  </si>
  <si>
    <t>AUST/PAMI/GTGNG/00010042</t>
  </si>
  <si>
    <t>Being payment of PAMI student internship grant to Ibrahim Habib Olanrewaju.000098</t>
  </si>
  <si>
    <t>AUST/PAMI/GTGNG/00010043</t>
  </si>
  <si>
    <t>Being payment of PAMI student internship grant to Odu Nkiruka Bridget. 000100</t>
  </si>
  <si>
    <t>AUST/PAMI/GTGNG/00010044</t>
  </si>
  <si>
    <t>Being payment of PAMI internship grant to Maduka Ugochuckwu.000117</t>
  </si>
  <si>
    <t>AUST/PAMI/GTGNG/00010045</t>
  </si>
  <si>
    <t>Being payment of PAMI internship grant to Odedina Omolade Temitope. 000079</t>
  </si>
  <si>
    <t>AUST/PAMI/GTGNG/00010046</t>
  </si>
  <si>
    <t>Being payment of PAMI student internship grant to Francis Nduamaka. 000068</t>
  </si>
  <si>
    <t>AUST/PAMI/GTGNG/00010047</t>
  </si>
  <si>
    <t>Being payment of PAMI student internship grant to Olarinoye Fawziyah. 000069</t>
  </si>
  <si>
    <t>AUST/PAMI/GTGNG/00010048</t>
  </si>
  <si>
    <t>Being payment of PAMI student internship grant to Abdulrasheed Rukayat Titilayo. 000078</t>
  </si>
  <si>
    <t>AUST/PAMI/GTGNG/00010049</t>
  </si>
  <si>
    <t>Being payment of PAMI student internship grant to Muibideen Mistra. 000077</t>
  </si>
  <si>
    <t>AUST/PAMI/GTGNG/00010050</t>
  </si>
  <si>
    <t>Being payment of PAMI student internship grant to Sani Salisu</t>
  </si>
  <si>
    <t>AUST/PAMI/GTGNG/00010051</t>
  </si>
  <si>
    <t>Being payment for PAMI internship grant to Nafisa Shettima Habib.</t>
  </si>
  <si>
    <t>Being revisal of student internship payment and bank charges.</t>
  </si>
  <si>
    <t>AUST/PAMI/GTGNG/00010052</t>
  </si>
  <si>
    <t>Being payment of PAMI internship grant to Chuckwu Madumelu. 000134</t>
  </si>
  <si>
    <t>Staff Training</t>
  </si>
  <si>
    <t>AUST/PAMI/GTGNG/00010053</t>
  </si>
  <si>
    <t>Being payment for staff training on Forensic  Aduit training Per diem, MTV and local transportatio to Augustin Uzoma Ikeagwu.000137</t>
  </si>
  <si>
    <t>PAMI GTB  Dollar A/c</t>
  </si>
  <si>
    <t>AUST/PAMI/GTGNG/00010054</t>
  </si>
  <si>
    <t>Being payment flight ticket for Dr Shola and Prof Onwualu  in respect for signing of ACE/IIT document in India .</t>
  </si>
  <si>
    <t>AUST/PAMI/GTGNG/00010055</t>
  </si>
  <si>
    <t>Being payment of training fee for internal Auditor (Augustine Ikeagwu) training in Lagos.</t>
  </si>
  <si>
    <t>AUST/PAMI/GTGNG/00010056</t>
  </si>
  <si>
    <t>Being payment for PAMI internship grant to Olulade Anuoluwapo. 000197</t>
  </si>
  <si>
    <t>AUST/PAMI/GTGNG/00010057</t>
  </si>
  <si>
    <t>Being payment of PAMI internship grant for student to Chimezie Izuazu Alexander. 000196</t>
  </si>
  <si>
    <t>AUST/PAMI/GTGNG/00010058</t>
  </si>
  <si>
    <t>Being payment for PAMI internship grant for AUST student to Ayuk Colbert. 000194</t>
  </si>
  <si>
    <t>AUST/PAMI/GTGNG/00010059</t>
  </si>
  <si>
    <t>Being payment for PAMI internship grant to AUST student, Yusuf Olarewaju Afolabi. 000227</t>
  </si>
  <si>
    <t>AUST/PAMI/GTGNG/00010060</t>
  </si>
  <si>
    <t>Being payment for flight tickect for Internal Auditor training  (Augustine  Ikeagwu) in Lagos.</t>
  </si>
  <si>
    <t>AUST/PAMI/GTGNG/00010061</t>
  </si>
  <si>
    <t>Being payment for flight ticket  for Obioha Atulomah training in Ghana to Travel Star.</t>
  </si>
  <si>
    <t>Repairs &amp; Maintenance-Building</t>
  </si>
  <si>
    <t>AUST/PAMI/GTGNG/00010062</t>
  </si>
  <si>
    <t>Being repairs of ADB lab and material science lab roofs damaged by storm to Murna Opatola. 000212</t>
  </si>
  <si>
    <t>AUST/PAMI/GTGNG/00010063</t>
  </si>
  <si>
    <t>Being payment of PAMI student internship grant to Olajide Arimiyau.</t>
  </si>
  <si>
    <t>AUST/PAMI/GTGNG/00010064</t>
  </si>
  <si>
    <t>Being payment for refreshment during PAMI implementation meeting to Irieabo Micheal Kolade.000274</t>
  </si>
  <si>
    <t>Audit/Accountancy Services</t>
  </si>
  <si>
    <t>AUST/PAMI/GTGNG/00010065</t>
  </si>
  <si>
    <t>Being payment of professional service rendered to AUST, Alatta Nzewi Oyeka and co.(Audit).</t>
  </si>
  <si>
    <t>Office Stationeries, Printing and Supplies</t>
  </si>
  <si>
    <t>AUST/PAMI/GTGNG/00010066</t>
  </si>
  <si>
    <t>Being payment for purchase of branded envelop for official use to Bilex Production.</t>
  </si>
  <si>
    <t>Being bank charges for the month of April 2019.</t>
  </si>
  <si>
    <t>PAMI Cash Naira A/c</t>
  </si>
  <si>
    <t>AUST/PAMI/GTGNG/00010067</t>
  </si>
  <si>
    <t>Being cash withdrawal for office cash operation by Daniel Babatope</t>
  </si>
  <si>
    <t>AUST/PAMI/GTGNG/00010068</t>
  </si>
  <si>
    <t>Being payment for PAMI internship grant for student to Etinosa Osayamen. 000236</t>
  </si>
  <si>
    <t>AUST/PAMI/GTGNG/00010069</t>
  </si>
  <si>
    <t>Being payment for PAMI internship grant to AUST student, Eya Henry Igwebuike. 000231</t>
  </si>
  <si>
    <t>AUST/PAMI/GTGNG/00010070</t>
  </si>
  <si>
    <t>Being payment for PAMI internship grant for AUST student  to Adeniji Sharafadeen. 000233</t>
  </si>
  <si>
    <t>AUST/PAMI/GTGNG/00010071</t>
  </si>
  <si>
    <t>Being payment for PAMI internship grant to AUST  student, Toyin Abraham Aina. 000234</t>
  </si>
  <si>
    <t>AUST/PAMI/GTGNG/00010072</t>
  </si>
  <si>
    <t>Being payment for PAMI internship grant to AUST  student, Zulaihat Hassan.000225</t>
  </si>
  <si>
    <t>AUST/PAMI/GTGNG/00010073</t>
  </si>
  <si>
    <t>Being payment for PAMI internship grant for AUST student  to  Obi Uchena  Charles. 000235.</t>
  </si>
  <si>
    <t>AUST/PAMI/GTGNG/00010074</t>
  </si>
  <si>
    <t>Being payment for PAMI internship grant for AUST student  to Ogiriki Shadrack, 000275</t>
  </si>
  <si>
    <t>AUST/PAMI/GTGNG/00010075</t>
  </si>
  <si>
    <t>Being payment for PAMI internship grant for AUST student  to Odeyanro Bose, 000228</t>
  </si>
  <si>
    <t>AUST/PAMI/GTGNG/00010076</t>
  </si>
  <si>
    <t>Being payment for PAMI internship grant for AUST student  to Otitolaiye Olamide Temitope. 000265</t>
  </si>
  <si>
    <t>AUST/PAMI/GTGNG/00010077</t>
  </si>
  <si>
    <t>Being payment for PAMI internship grant for AUST student  to  Areji Jonathan Gebechukwu. 000251</t>
  </si>
  <si>
    <t>AUST/PAMI/GTGNG/00010078</t>
  </si>
  <si>
    <t>Being payment of PAMI internship grant for student to Obianyo Ifeyinwa Ijeoma, 000239</t>
  </si>
  <si>
    <t>AUST/PAMI/GTGNG/00010079</t>
  </si>
  <si>
    <t>Being advance for refreshment/ Dinner during Eorld bank visit to AUST on PAMI project to Osoba Inegbenose.</t>
  </si>
  <si>
    <t>AUST/PAMI/GTGNG/00010080</t>
  </si>
  <si>
    <t>Being payment for PAMI internship grant to Aliyu Joseph Olufemi.</t>
  </si>
  <si>
    <t>AUST/PAMI/GTGNG/00010081</t>
  </si>
  <si>
    <t>Being payment of PAMI internship fund grant to Nafia Habib Shettima.</t>
  </si>
  <si>
    <t>AUST/PAMI/GTGNG/00010082</t>
  </si>
  <si>
    <t>Being reimbursement for PAMI meeting trip for Prof. Chidume to Amaka Udigwe.</t>
  </si>
  <si>
    <t>AUST/PAMI/GTGNG/00010083</t>
  </si>
  <si>
    <t>Being payment for PAMI internship grant for AUST student  to  Uba Chuckwudalu Uchenna. 000229</t>
  </si>
  <si>
    <t>AUST/PAMI/GTGNG/00010084</t>
  </si>
  <si>
    <t>Being payment for PAMI internship grant for AUST student to Enahoro Charles. 000230</t>
  </si>
  <si>
    <t>AUST/PAMI/GTGNG/00010085</t>
  </si>
  <si>
    <t>Being payment for PAMI internship grant for AUST student  to Ifeoma Ezeaneche Amaranna. 000252</t>
  </si>
  <si>
    <t>AUST/PAMI/GTGNG/00010086</t>
  </si>
  <si>
    <t>Being payment of PAMI internship grant to Njoku Uchechukwu Fortune. 000250</t>
  </si>
  <si>
    <t>AUST/PAMI/GTGNG/00010087</t>
  </si>
  <si>
    <t>Being payment for PAMI internship grant for AUST student  to Olugbemi Oluwamayowa. 000238</t>
  </si>
  <si>
    <t>Research Fund</t>
  </si>
  <si>
    <t>AUST/PAMI/GTGNG/00010088</t>
  </si>
  <si>
    <t>Being payment for flight tickect during  RSIF visit to AUST, Travel Star and Tour.</t>
  </si>
  <si>
    <t>AUST/PAMI/GTGNG/00010089</t>
  </si>
  <si>
    <t>Being reimbursement for local transportation during  RSIF visit to AUST, Adetunji Adelana.</t>
  </si>
  <si>
    <t>AUST/PAMI/GTGNG/00010090</t>
  </si>
  <si>
    <t>Being payment for PAMI internship grant for student to Amune Daniel.</t>
  </si>
  <si>
    <t>AUST/PAMI/GTGNG/00010091</t>
  </si>
  <si>
    <t>Being payment for PAMI internship grant for student to  Kolade Emmanuel.. 000322</t>
  </si>
  <si>
    <t>AUST/PAMI/GTGNG/00010092</t>
  </si>
  <si>
    <t>Being payment for PAMI internship grant for student to  Sanni Mohammed Dahiru. 000316</t>
  </si>
  <si>
    <t>AUST/PAMI/GTGNG/00010093</t>
  </si>
  <si>
    <t>Being payment for PAMI internship grant for student to  Oghenerume Ogolo. 000321</t>
  </si>
  <si>
    <t>AUST/PAMI/GTGNG/00010094</t>
  </si>
  <si>
    <t>Being payment of PAMI internship grant to James Makol Madut Deng.000318</t>
  </si>
  <si>
    <t>AUST/PAMI/GTGNG/00010095</t>
  </si>
  <si>
    <t>Being payment for PAMI internship grant for student to  Benjamin  Udofia Etim. 000319.</t>
  </si>
  <si>
    <t>AUST/PAMI/GTGNG/00010096</t>
  </si>
  <si>
    <t>Being payment for PAMI internship grant for student to Olu-Ogun Mojeed Olawala. 000320</t>
  </si>
  <si>
    <t>AUST/PAMI/GTGNG/00010097</t>
  </si>
  <si>
    <t>Being payment of PAMI internship grant  Udeani Cyril to Olugbemi Mayowa Moses. 000237</t>
  </si>
  <si>
    <t>AUST/PAMI/GTGNG/00010098</t>
  </si>
  <si>
    <t>Being payment for tea break and lunch during world bank official on PAMI project in AUST to Emperor Chopstick.</t>
  </si>
  <si>
    <t>AUST/PAMI/GTGNG/00010099</t>
  </si>
  <si>
    <t>Being  advance to Osoba Inegbenose for ISIPE-PASET Dinner.</t>
  </si>
  <si>
    <t>AUST/PAMI/GTGNG/00010100</t>
  </si>
  <si>
    <t>Being payment for PAMI internship grant for student to  Aremu Temitayo. 0003330</t>
  </si>
  <si>
    <t>AUST/PAMI/GTGNG/00010101</t>
  </si>
  <si>
    <t>Being payment for the extension of generator power connection to ADB lab auditorium to GIS.</t>
  </si>
  <si>
    <t>AUST/PAMI/GTGNG/00010102</t>
  </si>
  <si>
    <t>Being reimbursement for purchase of data fo PAMI ACE MS4SSA program to Abdulhakeem Bello. 000373.</t>
  </si>
  <si>
    <t>AUST/PAMI/GTGNG/00010103</t>
  </si>
  <si>
    <t>Being reimbursement for refreshment during PAMI center leaders and acting president dinner to Ejeme Salami.  000345.</t>
  </si>
  <si>
    <t>AUST/PAMI/GTGNG/00010104</t>
  </si>
  <si>
    <t>Being payment for PAMI internship grant for Student to Onuh Amarachi.  000338</t>
  </si>
  <si>
    <t>AUST/PAMI/GTGNG/00010105</t>
  </si>
  <si>
    <t>Being payment for PAMI internship grant for student to Mustapha Ahmend.  000337</t>
  </si>
  <si>
    <t>AUST/PAMI/GTGNG/00010106</t>
  </si>
  <si>
    <t>Being payment for purchase of material used to repIR ADB lab equipment and workmanship to Abdul Nurudeen.  000342</t>
  </si>
  <si>
    <t>AUST/PAMI/GTGNG/00010107</t>
  </si>
  <si>
    <t>Being payment for Hotel reservation for visitors during RSIF visit to AUST to Consort Luxury and suite.</t>
  </si>
  <si>
    <t>Chibek Instruments Ltd</t>
  </si>
  <si>
    <t>AUST/PAMI/GTGNG/00010108</t>
  </si>
  <si>
    <t>Being part payment to chibek instrument Ltd for supply of laboratory equipment.</t>
  </si>
  <si>
    <t>AUST/PAMI/GTGNG/00010109</t>
  </si>
  <si>
    <t>Being payment for refreshment during ICIPE-PASET meeting in AUST to Emperor Chopstick.</t>
  </si>
  <si>
    <t>Plant and Machinery @Cost</t>
  </si>
  <si>
    <t>AUST/PAMI/GTGNG/00010110</t>
  </si>
  <si>
    <t>Being part-payment ffor installation of 15kva generator under PAMI project to Mega Service Engineering.</t>
  </si>
  <si>
    <t>AUST/PAMI/GTGNG/00010111</t>
  </si>
  <si>
    <t>Being balance payment ffor installation of 15kva generator under PAMI project to Mega Service Engineering.</t>
  </si>
  <si>
    <t>Being revisal of unsucessful transaction of student internship for  Cyril Izuchukwu Udeani.</t>
  </si>
  <si>
    <t>AUST/PAMI/GTGNG/00010112</t>
  </si>
  <si>
    <t>Being payment for flight ticket for Dr Shola trip from Rwanda to White clouds travel and tour.</t>
  </si>
  <si>
    <t>Repairs &amp; Maintenance-Furnitures &amp; Fittings</t>
  </si>
  <si>
    <t>AUST/PAMI/GTGNG/00010113</t>
  </si>
  <si>
    <t>Being payment for replacement  of AC compressor  at  MH president Board room under PAMI project to Niftoly Global Service.</t>
  </si>
  <si>
    <t>Being refund of over-payment of #10,000 made by Ayuba to I- link Global Service.</t>
  </si>
  <si>
    <t>Being bank charges for the month of May 2019</t>
  </si>
  <si>
    <t>AUST/PAMI/GTGNG/00010114</t>
  </si>
  <si>
    <t>Being payment for purchase of Diesel for ADB lab generator to Slymath Energy</t>
  </si>
  <si>
    <t>AUST/PAMI/GTGNG/00010115</t>
  </si>
  <si>
    <t>Being payment for PAMI internship grant to AUST student Anosike Esther Nneka.. 000396</t>
  </si>
  <si>
    <t>AUST/PAMI/GTGNG/00010116</t>
  </si>
  <si>
    <t>Being payment for PAMI internship grsnst for AUST student to Chinwezw Chukwuemeka Eguene..  000395</t>
  </si>
  <si>
    <t>AUST/PAMI/GTGNG/00010117</t>
  </si>
  <si>
    <t>Being payment for PAMI internship grant for AUST student to Lois Chiwendu Okereke.  000397</t>
  </si>
  <si>
    <t>AUST/PAMI/GTGNG/00010118</t>
  </si>
  <si>
    <t>Being payment for PAMI intership grant for student to Chior Terrenge Joseph.. 000410</t>
  </si>
  <si>
    <t>AUST/PAMI/GTGNG/00010119</t>
  </si>
  <si>
    <t>Being payment PAMI internship grant to student, Aremo Tenitayo Josephine.</t>
  </si>
  <si>
    <t>AUST/PAMI/GTGNG/00010120</t>
  </si>
  <si>
    <t>Being payment of PAMI intership grant to Oyelade Omolara Victoria. ooo455</t>
  </si>
  <si>
    <t>AUST/PAMI/GTGNG/00010121</t>
  </si>
  <si>
    <t>Being payment for publication of AUST student hand book used during HCERES accreditation exercise.</t>
  </si>
  <si>
    <t>AUST/PAMI/GTGNG/00010122</t>
  </si>
  <si>
    <t>Being payment of lecture fee for teaching finite element modeling to Ani Chukwemeka. 000393</t>
  </si>
  <si>
    <t>Student Services Expense</t>
  </si>
  <si>
    <t>AUST/PAMI/GTGNG/00010123</t>
  </si>
  <si>
    <t>Being reimbursement of expenses incured during student project to Etinosa Precious.  000482</t>
  </si>
  <si>
    <t>AUST/PAMI/GTGNG/00010124</t>
  </si>
  <si>
    <t>Being internship grant from PAMI to faculty Prasad Rajeh.</t>
  </si>
  <si>
    <t>AUST/PAMI/GTGNG/00010125</t>
  </si>
  <si>
    <t>Being payment of PAMI internship grant to Faculty Amos David.</t>
  </si>
  <si>
    <t>Resource Verification</t>
  </si>
  <si>
    <t>AUST/PAMI/GTGNG/00010126</t>
  </si>
  <si>
    <t>Being reimbursement for the photocopies and spiral binding during  HCERES accreditation to Salami Ejemen.</t>
  </si>
  <si>
    <t>AUST/PAMI/GTGNG/00010127</t>
  </si>
  <si>
    <t>Being reimbursement of expenses incured during student project to Aliyu Joseph.</t>
  </si>
  <si>
    <t>AUST/PAMI/GTGNG/00010128</t>
  </si>
  <si>
    <t>Being Balance payment for installation of 15kva generator under PAMI project to Mega Service Engineering.</t>
  </si>
  <si>
    <t>Innovation, Training and Workshop</t>
  </si>
  <si>
    <t>AUST/PAMI/GTGNG/00010129</t>
  </si>
  <si>
    <t>Being advance for Hotel reservation for Prof Wole Soboyejo in transcorp Hilton to Bolade Igbagbo.</t>
  </si>
  <si>
    <t>AUST/PAMI/GTGNG/00010130</t>
  </si>
  <si>
    <t>Being payment for PAMI internship grant to student , Uzoma Winners. (Reuploaded after several reversal of previous uploads)</t>
  </si>
  <si>
    <t>AUST/PAMI/GTGNG/00010131</t>
  </si>
  <si>
    <t>Being payment for flight ticket, Hotel accomodation, Per-diem and local transportation for satff traning  to Osoba Inegbenose.</t>
  </si>
  <si>
    <t>AUST/PAMI/GTGNG/00010132</t>
  </si>
  <si>
    <t>Being payment of staff training fee in lagos  for  Osoba Inegbenose to Philip Consulting.</t>
  </si>
  <si>
    <t>Being bank charges for the month of June 2019</t>
  </si>
  <si>
    <t>GUARANTY TRUST BANK PLC</t>
  </si>
  <si>
    <t>CUSTOMER STATEMENT</t>
  </si>
  <si>
    <t>Account Name: AUST PAMI SPECIAL ACCOUNTS</t>
  </si>
  <si>
    <t>Print Date: 06/Sep/2019</t>
  </si>
  <si>
    <t>Address: Account Address: KM 10 AIRPORT RD GALADIMAWA ABUJA</t>
  </si>
  <si>
    <t>Account No: 0170200092--</t>
  </si>
  <si>
    <t>Currency: Naira</t>
  </si>
  <si>
    <t>Period: 01/Jan/2019 To  05/Sep/2019</t>
  </si>
  <si>
    <t>Opening Balance: 8,949,157.98</t>
  </si>
  <si>
    <t>Trans Date</t>
  </si>
  <si>
    <t>Reference</t>
  </si>
  <si>
    <t>Value Date</t>
  </si>
  <si>
    <t>Remarks</t>
  </si>
  <si>
    <t>07-Jan-2019</t>
  </si>
  <si>
    <t>04-Jan-2019</t>
  </si>
  <si>
    <t>SMS CHARGE</t>
  </si>
  <si>
    <t>09-Jan-2019</t>
  </si>
  <si>
    <t>TRANSFER BETWEEN CUSTOMERS via GAPS 636825411061387786-1 58887632 CASH FOR REFRESHMENT DURING PAMI IMPLEMENTATION MEETING TO BE HELD ON THE 8TH JANUARY 2019 from AUST PAMI SPECIAL ACCOUNTS to JEKE REF: 0170200092588876320000000</t>
  </si>
  <si>
    <t>NIBSS Instant Payment Outward 000013190109075304000229422777 636825402988572106-1 CASH ADVANCE FOR REFRESHMENT TOWARDS WORLD BANK VISIT TO AUST UNDER PAMI PROJECT 58887003 IFO : FCMB/ODUYINGBO MO REF:321028854530000000005888700300</t>
  </si>
  <si>
    <t>COMMISSION 000013190109075304000229422777 NIP TRANSFER COMMISSION FOR 636825402988572106-1 CASH ADVANCE FOR REFRESHMENT TOWARDS WORLD BANK VISIT TO AUST UNDER PAMI PROJECT 58887REF:321028854530000000005888700300</t>
  </si>
  <si>
    <t>VALUE ADDED TAX VAT ON NIP TRANSFER FOR 63682</t>
  </si>
  <si>
    <t>16-Jan-2019</t>
  </si>
  <si>
    <t>TRANSFER BETWEEN CUSTOMERS via GAPS 636830813232858734-1 59188677 CASH ADVANCE FOR FLIGHT TICKET FROM ABUJA TO DJIBOUTI FOR PAMI ACE MEETING from AUST PAMI SPECIAL ACCOUNTS to IGBAGBO BOLADE OLUWA REF: 0170200092591886770000000</t>
  </si>
  <si>
    <t>NIBSS Instant Payment Outward 000013190116100511000232975796 636827391848427991-1 REIMBURSEMENT OF TRAVEL EXPENSES TO DR ADETUNJI FOR ATTENDING ACE PROJEC SUPERVISION MEETING AT AUST 59024524 IFO REF:321028854572706060005902452400</t>
  </si>
  <si>
    <t>COMMISSION 000013190116100511000232975796 NIP TRANSFER COMMISSION FOR 636827391848427991-1 REIMBURSEMENT OF TRAVEL EXPENSES TO DR ADETUNJI FOR ATTENDING ACE PROJEC SUPERVISION MREF:321028854572706060005902452400</t>
  </si>
  <si>
    <t>17-Jan-2019</t>
  </si>
  <si>
    <t>TRANSFER BETWEEN CUSTOMERS Transfer between customers-Via GTWorld Retirement of Cash Advance for Flight Tickets of 7 Persons travelling to Djibouti. REF:321291730000002310491901171334 from IGBAGBO BOLADE OLUWASEMILORE to A</t>
  </si>
  <si>
    <t>24-Jan-2019</t>
  </si>
  <si>
    <t>NIBSS Instant Payment Outward 000013190124060716000236780244 636824719906324296-1 CASH ADVANCE FOR THE PURCHASE OF 5000 DIESEL TANK AND MATERIALS FOR THE INSTALLATION AND CONNECTION 58839673 IFO REF:321028854518510000005883967300</t>
  </si>
  <si>
    <t>COMMISSION 000013190124060716000236780244 NIP TRANSFER COMMISSION FOR 636824719906324296-1 CASH ADVANCE FOR THE PURCHASE OF 5000 DIESEL TANK AND MATERIALS FOR THE INSTALLATION AREF:321028854518510000005883967300</t>
  </si>
  <si>
    <t>TRANSFER BETWEEN CUSTOMERS via GAPS 636834863723302432-1 59439251 PAYMENT FOR REFRESHMENT DURING PAMI IMPLEMENTING COMMITTEE MEETING HELD ON THE 16TH JANAURY 2019 from AUST PAMI SPECIAL ACCOUNTS REF: 0170200092594392510000000</t>
  </si>
  <si>
    <t>TRANSFER BETWEEN CUSTOMERS via GAPS 636832473987272032-1 59304058 BALANCE PAYMENT FOR THE INSTALLATION OF 15KVA GENERATOR AT ADB LAB from AUST PAMI SPECIAL ACCOUNTS to GEONENTEK IDEAL SERVICES LTD REF: 0170200092593040580000000</t>
  </si>
  <si>
    <t>NIBSS Instant Payment Outward 000013190124060920000236780463 636832478132669980-1 PAYMENT FOR THE FRESHMENT OF WORLD OFFICIAL VISIT AND MEETING WITH AUST MANAGMENT 59304690 IFO : FCMB/NEW EMPEROR REF:321028854528060150005930469000</t>
  </si>
  <si>
    <t>COMMISSION 000013190124060920000236780463 NIP TRANSFER COMMISSION FOR 636832478132669980-1 PAYMENT FOR THE FRESHMENT OF WORLD OFFICIAL VISIT AND MEETING WITH AUST MANAGMENT 5930REF:321028854528060150005930469000</t>
  </si>
  <si>
    <t>VALUE ADDED TAX VAT ON NIP TRANSFER FOR 63683</t>
  </si>
  <si>
    <t>COMMISSION/OUTWARD TRANSFERS FX TRF-(AUST PAMI SPECIAL AC/JINLU LI)-OTHERS</t>
  </si>
  <si>
    <t>VAT/OUTWARD TRANSFER FX TRF-(AUST PAMI SPECIAL AC/JINLU LI)-OTHERS</t>
  </si>
  <si>
    <t>SWIFT CHARGE/OUTWARD TRANSFER FX TRF-(AUST PAMI SPECIAL AC/JINLU LI)-OTHERS</t>
  </si>
  <si>
    <t>OVERSEAS BANK CHARGES OFFHSORE CHARGE-AUST PAMI SPECIAL/JINLU LI</t>
  </si>
  <si>
    <t>30-Jan-2019</t>
  </si>
  <si>
    <t>TRANSFER BETWEEN CUSTOMERS Transfer between customers-Via GTWorld Refund of Balance on Payment made for Victoria Agbo and Prof. Chidume's Flight Ticket from Abuja to Ouagadougou. REF:321291730000000652181901301036 from IGBAG</t>
  </si>
  <si>
    <t>STAMP DUTY CHARGE 30012019 STAMP DUTY CHARGE - 30/01/2019</t>
  </si>
  <si>
    <t>01-Feb-2019</t>
  </si>
  <si>
    <t>31-Jan-2019</t>
  </si>
  <si>
    <t>ACCOUNT MAINTENANCE CHARGE</t>
  </si>
  <si>
    <t>VALUE ADDED TAX</t>
  </si>
  <si>
    <t>06-Feb-2019</t>
  </si>
  <si>
    <t>NIBSS Instant Payment Outward 000013190206045634000244637240 636839274523677448-1 PAYMENT FOR THE PRODUCTION OF SIGNAGES FOR ADB LAB 59699029 IFO : ZBN/WELWITSCHIA DEVELOPMENTS LIMITED REF:321028854524970000005969902900</t>
  </si>
  <si>
    <t>COMMISSION 000013190206045634000244637240 NIP TRANSFER COMMISSION FOR 636839274523677448-1 PAYMENT FOR THE PRODUCTION OF SIGNAGES FOR ADB LAB 59699029 REF:321028854524970000005969902900</t>
  </si>
  <si>
    <t>NIBSS Instant Payment Outward 000013190206050037000244637416 636849765016566597-1 PAYMENT FOR CHEMICALS FOR BIOMATERIALS PROJECT 60670603 IFO : ZBN/EMOLE NIGERIA LTD. REF:321028854575100000006067060300</t>
  </si>
  <si>
    <t>COMMISSION 000013190206050037000244637416 NIP TRANSFER COMMISSION FOR 636849765016566597-1 PAYMENT FOR CHEMICALS FOR BIOMATERIALS PROJECT 60670603 REF:321028854575100000006067060300</t>
  </si>
  <si>
    <t>VALUE ADDED TAX VAT ON NIP TRANSFER FOR 63684</t>
  </si>
  <si>
    <t>COMMISSION/OUTWARD TRANSFERS FX TRF-(AUST PAMI SPECIAL AC/SPRINGER NATURE AMER)-OTHERS</t>
  </si>
  <si>
    <t>VAT/OUTWARD TRANSFER FX TRF-(AUST PAMI SPECIAL AC/SPRINGER NATURE AMER)-OTHERS</t>
  </si>
  <si>
    <t>SWIFT CHARGE/OUTWARD TRANSFER FX TRF-(AUST PAMI SPECIAL AC/SPRINGER NATURE AMER)-OTHERS</t>
  </si>
  <si>
    <t>OVERSEAS BANK CHARGES OFFSHORE CHARGE-AUST PAMI SPECIAL/SPRINGER NATURE</t>
  </si>
  <si>
    <t>14-Feb-2019</t>
  </si>
  <si>
    <t>TRANSFER BETWEEN CUSTOMERS via GAPS 636853319964492146-1 60923703 CASH ADVANCE FOR THE PURCHASE OF DIESEL FOR ADB LAB GENERATOR from AUST PAMI SPECIAL ACCOUNTS to BELLO ABDULHAKEEM REF: 0170200092609237030000000</t>
  </si>
  <si>
    <t>25-Feb-2019</t>
  </si>
  <si>
    <t>01-Mar-2019</t>
  </si>
  <si>
    <t>28-Feb-2019</t>
  </si>
  <si>
    <t>06-Mar-2019</t>
  </si>
  <si>
    <t>TRANSFER BETWEEN CUSTOMERS via GAPS 636861784743635646-1 61399354 REIMBURSEMENT OF EXCESS RETIREMENT ON TRANSPORT FARE FOR ACE MEETING DJIBUTI from AUST PAMI SPECIAL ACCOUNTS to IGBAGBO BOLADE OLU REF: 0170200092613993540000000</t>
  </si>
  <si>
    <t>TRANSFER BETWEEN CUSTOMERS via GAPS 636873768631557722-1 62453277 PAYMENT OF GRANT FOR AUST MATERIAL SCIENCE STUDENTS INTENSHIP from AUST PAMI SPECIAL ACCOUNTS to FOLARIN SHOLA T REF: 0170200092624532770000000</t>
  </si>
  <si>
    <t>NIBSS Instant Payment Outward 000013190306144953000260535589 636873770584014398-1 PAYMENT OF GRANT FOR AUST MATERIAL SCIENCE STUDENTS INTENSHIP 62453782 IFO : UBA/CHRISTOPHER, JOSHUA REF:321028854512000000006245378200</t>
  </si>
  <si>
    <t>NIBSS Instant Payment Outward 000013190306144954000260535610 636873767295176131-1 PAYMENT OF GRANT FOR AUST MATERIAL SCIENCE STUDENTS INTENSHIP 62453091 IFO : FBN/LAWAL HAMID ADEOLA REF:321028854512000000006245309100</t>
  </si>
  <si>
    <t>NIBSS Instant Payment Outward 000013190306144954000260535609 636873764826805773-1 PAYMENT OF GRANT FOR AUST MATERIAL SCIENCE STUDENTS INTENSHIP 62452668 IFO : ACCESS/AHMAD JIBRIL SALIHU REF:321028854512000000006245266800</t>
  </si>
  <si>
    <t>COMMISSION 000013190306144953000260535589 NIP TRANSFER COMMISSION FOR 636873770584014398-1 PAYMENT OF GRANT FOR AUST MATERIAL SCIENCE STUDENTS INTENSHIP 62453782 REF:321028854512000000006245378200</t>
  </si>
  <si>
    <t>VALUE ADDED TAX VAT ON NIP TRANSFER FOR 63687</t>
  </si>
  <si>
    <t>COMMISSION 000013190306144954000260535610 NIP TRANSFER COMMISSION FOR 636873767295176131-1 PAYMENT OF GRANT FOR AUST MATERIAL SCIENCE STUDENTS INTENSHIP 62453091 REF:321028854512000000006245309100</t>
  </si>
  <si>
    <t>COMMISSION 000013190306144954000260535609 NIP TRANSFER COMMISSION FOR 636873764826805773-1 PAYMENT OF GRANT FOR AUST MATERIAL SCIENCE STUDENTS INTENSHIP 62452668 REF:321028854512000000006245266800</t>
  </si>
  <si>
    <t>TRANSFER BETWEEN CUSTOMERS via GAPS 636873771898369566-1 62454178 PAYMENT OF GRANT FOR AUST MATERIAL SCIENCE STUDENTS INTENSHIP from AUST PAMI SPECIAL ACCOUNTS to AHMAD HAMISU ISMAIL REF: 0170200092624541780000000</t>
  </si>
  <si>
    <t>TRANSFER BETWEEN CUSTOMERS via GAPS 636873775203477863-1 62456076 PAYMENT OF GRANT FOR AUST MATERIAL SCIENCE STUDENTS INTENSHIP from AUST PAMI SPECIAL ACCOUNTS to OJO MOSES ESHOVO REF: 0170200092624560760000000</t>
  </si>
  <si>
    <t>TRANSFER BETWEEN CUSTOMERS via GAPS 636873774174901792-1 62455310 PAYMENT OF GRANT FOR AUST MATERIAL SCIENCE STUDENTS INTENSHIP from AUST PAMI SPECIAL ACCOUNTS to AKUBO RAPHAEL EDE REF: 0170200092624553100000000</t>
  </si>
  <si>
    <t>TRANSFER BETWEEN CUSTOMERS via GAPS 636873994162191639-1 62499440 REIMBURSMENT OF FLIGHT TICKET TO MRS VICTORIA AGBO FROM LAGOS TO ABUJA SECOND LEG WITH RESPECT OF TR from AUST PAMI SPECIAL ACCOUN REF: 0170200092624994400000000</t>
  </si>
  <si>
    <t>NIBSS Instant Payment Outward 000013190306145537000260540059 636873792901990438-1 PAYMENT OF GRANT FOR AUST MATERIAL SCIENCE STUDENTS INTENSHIP 62459920 IFO : ACCESS/ISYAKU ABDULLAHI REF:321028854512000000006245992000</t>
  </si>
  <si>
    <t>COMMISSION 000013190306145537000260540059 NIP TRANSFER COMMISSION FOR 636873792901990438-1 PAYMENT OF GRANT FOR AUST MATERIAL SCIENCE STUDENTS INTENSHIP 62459920 REF:321028854512000000006245992000</t>
  </si>
  <si>
    <t>NIBSS Instant Payment Outward 000013190306145537000260540061 636873786094812607-1 PAYMENT OF GRANT FOR AUST MATERIAL SCIENCE STUDENTS INTENSHIP 62458727 IFO : UBA/AJIBOLA, JAMIU ADAM REF:321028854515000000006245872700</t>
  </si>
  <si>
    <t>COMMISSION 000013190306145537000260540061 NIP TRANSFER COMMISSION FOR 636873786094812607-1 PAYMENT OF GRANT FOR AUST MATERIAL SCIENCE STUDENTS INTENSHIP 62458727 REF:321028854515000000006245872700</t>
  </si>
  <si>
    <t>NIBSS Instant Payment Outward 000013190306145538000260540110 636873787488242338-1 PAYMENT OF GRANT FOR AUST MATERIAL SCIENCE STUDENTS INTENSHIP 62458881 IFO : DBN/KILLIAN CHUKWUEBUKA ONWUDIWE REF:321028854575000000006245888100</t>
  </si>
  <si>
    <t>COMMISSION 000013190306145538000260540110 NIP TRANSFER COMMISSION FOR 636873787488242338-1 PAYMENT OF GRANT FOR AUST MATERIAL SCIENCE STUDENTS INTENSHIP 62458881 REF:321028854575000000006245888100</t>
  </si>
  <si>
    <t>NIBSS Instant Payment Outward 000013190306145538000260540115 636873777599360035-1 PAYMENT OF GRANT FOR AUST MATERIAL SCIENCE STUDENTS INTENSHIP 62457362 IFO : FCMB/UDE ANTHONY ANENE REF:321028854512000000006245736200</t>
  </si>
  <si>
    <t>NIBSS Instant Payment Outward 000013190306145539000260540122 636873789353330072-1 PAYMENT OF GRANT FOR AUST MATERIAL SCIENCE STUDENTS INTENSHIP 62459241 IFO : ACCESS/YERIMA YOHANNA WILLIAMS REF:321028854515000000006245924100</t>
  </si>
  <si>
    <t>COMMISSION 000013190306145538000260540115 NIP TRANSFER COMMISSION FOR 636873777599360035-1 PAYMENT OF GRANT FOR AUST MATERIAL SCIENCE STUDENTS INTENSHIP 62457362 REF:321028854512000000006245736200</t>
  </si>
  <si>
    <t>COMMISSION 000013190306145539000260540122 NIP TRANSFER COMMISSION FOR 636873789353330072-1 PAYMENT OF GRANT FOR AUST MATERIAL SCIENCE STUDENTS INTENSHIP 62459241 REF:321028854515000000006245924100</t>
  </si>
  <si>
    <t>TRANSFER BETWEEN CUSTOMERS via GAPS 636873784771414259-1 62458438 PAYMENT OF GRANT FOR AUST MATERIAL SCIENCE STUDENTS INTENSHIP from AUST PAMI SPECIAL ACCOUNTS to ORISEKEH KINGSLEY IKECHUKWU REF: 0170200092624584380000000</t>
  </si>
  <si>
    <t>TRANSFER BETWEEN CUSTOMERS via GAPS 636873779429641308-1 62457687 PAYMENT OF GRANT FOR AUST MATERIAL SCIENCE STUDENTS INTENSHIP from AUST PAMI SPECIAL ACCOUNTS to ABDULWAHAB HAJARA REF: 0170200092624576870000000</t>
  </si>
  <si>
    <t>TRANSFER BETWEEN CUSTOMERS via GAPS 636873790669996062-1 62459509 PAYMENT OF GRANT FOR AUST MATERIAL SCIENCE STUDENTS INTENSHIP from AUST PAMI SPECIAL ACCOUNTS to ADEYEMI EMMANUEL ADEYEYE REF: 0170200092624595090000000</t>
  </si>
  <si>
    <t>NIBSS Instant Payment Outward 000013190306145845000260542567 636873783153009563-1 PAYMENT OF GRANT FOR AUST MATERIAL SCIENCE STUDENTS INTENSHIP 62458268 IFO : ACCESS/PETER AMEH REF:321028854517000000006245826800</t>
  </si>
  <si>
    <t>COMMISSION 000013190306145845000260542567 NIP TRANSFER COMMISSION FOR 636873783153009563-1 PAYMENT OF GRANT FOR AUST MATERIAL SCIENCE STUDENTS INTENSHIP 62458268 REF:321028854517000000006245826800</t>
  </si>
  <si>
    <t>NIBSS Instant Payment Outward 000013190306145845000260542582 636873781453356167-1 PAYMENT OF GRANT FOR AUST MATERIAL SCIENCE STUDENTS INTENSHIP 62457926 IFO : ZBN/UKACHI OLUWASEUN OSISIOGU REF:321028854517000000006245792600</t>
  </si>
  <si>
    <t>COMMISSION 000013190306145845000260542582 NIP TRANSFER COMMISSION FOR 636873781453356167-1 PAYMENT OF GRANT FOR AUST MATERIAL SCIENCE STUDENTS INTENSHIP 62457926 REF:321028854517000000006245792600</t>
  </si>
  <si>
    <t>COMMISSION/OUTWARD TRANSFERS FX TRF-(AUST PAMI SPECIAL AC/NKEMZI BELAGOA BONIF)-OTHERS</t>
  </si>
  <si>
    <t>VAT/OUTWARD TRANSFER FX TRF-(AUST PAMI SPECIAL AC/NKEMZI BELAGOA BONIF)-OTHERS</t>
  </si>
  <si>
    <t>SWIFT CHARGE/OUTWARD TRANSFER FX TRF-(AUST PAMI SPECIAL AC/NKEMZI BELAGOA BONIF)-OTHERS</t>
  </si>
  <si>
    <t>OVERSEAS BANK CHARGES OFFSHORE CHARGE-AUST/NKEMZI</t>
  </si>
  <si>
    <t>12-Mar-2019</t>
  </si>
  <si>
    <t>TRANSFER BETWEEN CUSTOMERS via GAPS 636875628442139837-1 62640705 CASH ADVANCE FOR REFRESHMENT DURING PAMI MEETING HELD ON THE 6HT OF MARCH 2019 from AUST PAMI SPECIAL ACCOUNTS to JEKELI PAULINA E REF: 0170200092626407050000000</t>
  </si>
  <si>
    <t>28-Mar-2019</t>
  </si>
  <si>
    <t>TRANSFER BETWEEN CUSTOMERS via GAPS 636892775335561386-1 63816359 PAYMENT FOR AUST STUDENT PAMI INTERNSHIP PROGRAM from AUST PAMI SPECIAL ACCOUNTS to OLARINOYE FAWZIYAH OYEFUNKE REF: 0170200092638163590000000</t>
  </si>
  <si>
    <t>TRANSFER BETWEEN CUSTOMERS via GAPS 636892778479705971-1 63817491 PAYMENT FOR AUST STUDENT INTERNSHIP PROGRAM from AUST PAMI SPECIAL ACCOUNTS to NDUAMAKA FRANCIS REF: 0170200092638174910000000</t>
  </si>
  <si>
    <t>NIBSS Instant Payment Outward 000013190328175413000273582158 636892799900033087-1 PAYMENT FOR AUST STUDENT PAMI INTERNSHIP PROGRAM 63821113 IFO : ACCESS/RAHAMA ABDULLAHI SANI REF:321028854512000000006382111300</t>
  </si>
  <si>
    <t>COMMISSION 000013190328175413000273582158 NIP TRANSFER COMMISSION FOR 636892799900033087-1 PAYMENT FOR AUST STUDENT PAMI INTERNSHIP PROGRAM 63821113 REF:321028854512000000006382111300</t>
  </si>
  <si>
    <t>VALUE ADDED TAX VAT ON NIP TRANSFER FOR 63689</t>
  </si>
  <si>
    <t>TRANSFER BETWEEN CUSTOMERS via GAPS 636892805498382607-1 63821964 PAYMENT FOR AUST STUDENT PAMI INTERNSHIP PROGRAM from AUST PAMI SPECIAL ACCOUNTS to SODIQ IDOWU IBRAHIM REF: 0170200092638219640000000</t>
  </si>
  <si>
    <t>TRANSFER BETWEEN CUSTOMERS via GAPS 636892807199261030-1 63822139 PAYMENT FOR AUST STUDENT INTERNSHIP PROGRAM from AUST PAMI SPECIAL ACCOUNTS to MADAKOR UGOCHUKWU FRANCIS REF: 0170200092638221390000000</t>
  </si>
  <si>
    <t>NIBSS Instant Payment Outward 000013190328175622000273583932 636892804266654367-1 PAYMENT FOR AUST STUDENT PAMI INTERNSHIP PROGRAM 63821656 IFO : FBN/MAHADI RABIATU REF:321028854512000000006382165600</t>
  </si>
  <si>
    <t>COMMISSION 000013190328175622000273583932 NIP TRANSFER COMMISSION FOR 636892804266654367-1 PAYMENT FOR AUST STUDENT PAMI INTERNSHIP PROGRAM 63821656 REF:321028854512000000006382165600</t>
  </si>
  <si>
    <t>TRANSFER BETWEEN CUSTOMERS via GAPS 636892811210136242-1 63823007 PAYMENT FOR AUST STUDENT PAMI INTERNSHIP PROGRAM from AUST PAMI SPECIAL ACCOUNTS to EZE CHUKWUKA KENNEDY REF: 0170200092638230070000000</t>
  </si>
  <si>
    <t>TRANSFER BETWEEN CUSTOMERS via GAPS 636892809661867599-1 63822720 PAYMENT FOR AUST STUDENT PAMI INTERNSHIP PROGRAM from AUST PAMI SPECIAL ACCOUNTS to ODU NKIRUKA BRIDGET REF: 0170200092638227200000000</t>
  </si>
  <si>
    <t>TRANSFER BETWEEN CUSTOMERS via GAPS 636892812645302937-1 63823138 PAYMENT FOR AUST STUDENT PAMI INTERNSHIP PROGRAM from AUST PAMI SPECIAL ACCOUNTS to IBRAHIM HABIB O REF: 0170200092638231380000000</t>
  </si>
  <si>
    <t>TRANSFER BETWEEN CUSTOMERS via GAPS 636892815588226432-1 63823505 PAYMENT FOR AUST STUDENT INTERNSHIP PROGRAM from AUST PAMI SPECIAL ACCOUNTS to GANZALLO FOLUKE JENNIFER REF: 0170200092638235050000000</t>
  </si>
  <si>
    <t>TRANSFER BETWEEN CUSTOMERS via GAPS 636892813795471078-1 63823337 PAYMENT FOR AUST STUDENT INTERNSHIP PROGRAM from AUST PAMI SPECIAL ACCOUNTS to ABDULRASHEED RUKAYAT TITILAYO REF: 0170200092638233370000000</t>
  </si>
  <si>
    <t>TRANSFER BETWEEN CUSTOMERS via GAPS 636892816611699719-1 63824003 PAYMENT FOR AUST STUDENT INTERNSHIP PROGRAM from AUST PAMI SPECIAL ACCOUNTS to ASIKOLAYE OPEYEMI NAFISAT REF: 0170200092638240030000000</t>
  </si>
  <si>
    <t>NIBSS Instant Payment Outward 000013190328175942000273586778 636892771647076447-1 PAYMENT FOR AUST STUDENT PAMI INTERNSHIP PROGRAM 63814941 IFO : FBN/KALU-UKA GODWIN REF:321028854515000000006381494100</t>
  </si>
  <si>
    <t>COMMISSION 000013190328175942000273586778 NIP TRANSFER COMMISSION FOR 636892771647076447-1 PAYMENT FOR AUST STUDENT PAMI INTERNSHIP PROGRAM 63814941 REF:321028854515000000006381494100</t>
  </si>
  <si>
    <t>NIBSS Instant Payment Outward 000013190328175950000273586891 636892802664144811-1 PAYMENT FOR AUST STUDENT PAMI INTERNSHIP PROGRAM 63821434 IFO : ACCESS/SANI SALISU REF:321028854515000000006382143400</t>
  </si>
  <si>
    <t>COMMISSION 000013190328175950000273586891 NIP TRANSFER COMMISSION FOR 636892802664144811-1 PAYMENT FOR AUST STUDENT PAMI INTERNSHIP PROGRAM 63821434 REF:321028854515000000006382143400</t>
  </si>
  <si>
    <t>FAILED NIBSS INSTANT PAYMENT 000013190328180048000273587744 636892781631989888-1 PAYMENT FOR AUST STUDENT PAMI INTERNSHIP PROGRAM 63818138 IFO : DBN/NAFISA SHETTIMA HABIB REF:321028854512000000006381813800</t>
  </si>
  <si>
    <t>COMMISSION 000013190328180048000273587744 NIP TRANSFER COMMISSION FOR 636892781631989888-1 PAYMENT FOR AUST STUDENT PAMI INTERNSHIP PROGRAM 63818138 REF:321028854512000000006381813800</t>
  </si>
  <si>
    <t>TRANSFER BETWEEN CUSTOMERS via GAPS 636892818649407330-1 63824381 PAYMENT FOR AUST STUDENT PAMI INTERNSHIP PROGRAM from AUST PAMI SPECIAL ACCOUNTS to ODEDINA OMOLADE TEMITOPE REF: 0170200092638243810000000</t>
  </si>
  <si>
    <t>NIBSS Instant Payment Outward 000013190328181314000273598092 636893025837502935-1 PAYMENT FOR AUST STUDENT PAMI INTERNSHIP PROGRAM 63863955 IFO : ZBN/KUDZAI ZISHUMBA REF:017020009263863955000000000000</t>
  </si>
  <si>
    <t>COMMISSION 000013190328181314000273598092 NIP TRANSFER COMMISSION FOR 000013190328181314000273598092 636893025837502935-1 PAYMENT FOR AUST STUDENT PAMI INTERNSHIP PROGRAM 63863955 IFO : ZBN/KUDZAI ZISHUMBA</t>
  </si>
  <si>
    <t>VALUE ADDED TAX VAT ON NIP TRANSFER FOR 00001</t>
  </si>
  <si>
    <t>NIBSS Instant Payment Outward 000013190328181315000273598098 636892767004408475-1 PAYMENT FOR AUST STUDENT PAMI INTERNSHIP PROGRAM 63814125 IFO : ZBN/OLUBUNMI FUNMILOLA ALABI REF:321028854517000000006381412500</t>
  </si>
  <si>
    <t>COMMISSION 000013190328181315000273598098 NIP TRANSFER COMMISSION FOR 636892767004408475-1 PAYMENT FOR AUST STUDENT PAMI INTERNSHIP PROGRAM 63814125 REF:321028854517000000006381412500</t>
  </si>
  <si>
    <t>FAILED NIBSS INSTANT PAYMENT 000013190328180048000273587744 NIP Reversal:</t>
  </si>
  <si>
    <t>FAILED NIBSS INSTANT PAYMENT 000013190328180048000273587744 NIP Reversal: (COMMISSION)</t>
  </si>
  <si>
    <t>FAILED NIBSS INSTANT PAYMENT 000013190328180048000273587744 NIP Reversal: (VAT)</t>
  </si>
  <si>
    <t>NIBSS Instant Payment Outward 000013190328181849000273602711 636892822302608245-1 PAYMENT FOR AUST STUDENT PAMI INTERNSHIP PROGRAM 63824861 IFO : UBA/MUIBIDEEN MISTURA ADEBIMPE REF:321028854517000000006382486100</t>
  </si>
  <si>
    <t>COMMISSION 000013190328181849000273602711 NIP TRANSFER COMMISSION FOR 636892822302608245-1 PAYMENT FOR AUST STUDENT PAMI INTERNSHIP PROGRAM 63824861 REF:321028854517000000006382486100</t>
  </si>
  <si>
    <t>NIBSS Instant Payment Outward 000013190328182748000273609810 636892819983733892-1 PAYMENT FOR AUST STUDENT PAMI INTERNSHIP PROGRAM 63824655 IFO : FBN/OKPANACHI VICTOR ACHOR REF:321028854512000000006382465500</t>
  </si>
  <si>
    <t>COMMISSION 000013190328182748000273609810 NIP TRANSFER COMMISSION FOR 636892819983733892-1 PAYMENT FOR AUST STUDENT PAMI INTERNSHIP PROGRAM 63824655 REF:321028854512000000006382465500</t>
  </si>
  <si>
    <t>01-Apr-2019</t>
  </si>
  <si>
    <t>31-Mar-2019</t>
  </si>
  <si>
    <t>08-Apr-2019</t>
  </si>
  <si>
    <t>FX SALE (SPOT) USD PUR ORD DOM AUST PAMI SPECIAL ACCOUNTS -12880814</t>
  </si>
  <si>
    <t>09-Apr-2019</t>
  </si>
  <si>
    <t>TRANSFER BETWEEN CUSTOMERS via GAPS 636882895787142722-1 63097818 PAYMENT OF FLIGHT TICKETFORR PROF ONWUALU AZIKIWE AND DR SHOLA ODUSUNYA GOING TO INDIAN FOR SIGNING from AUST PAMI SPECIAL ACCOUNT REF: 0170200092630978180000000</t>
  </si>
  <si>
    <t>TRANSFER BETWEEN CUSTOMERS via GAPS 636900600994252998-1 65704230 PAYMENT FOR REGISTRATION FEE FOR AUST INTERNAL AUDITOR MR AUGSTINE IKEAGWU TRAINING IN LAGOS from AUST PAMI SPECIAL ACCOUNTS to MA REF: 0170200092657042300000000</t>
  </si>
  <si>
    <t>NIBSS Instant Payment Outward 000013190409003539000281299830 636900595546854786-1 PAYMENT OF PER DIEM MTV HOTEL ACCOMMODATION LOCAL TRANSPORT FOR AUST INTERNAL AUDITOR ON TRIANING IN 65703187 IFO REF:321028854588900000006570318700</t>
  </si>
  <si>
    <t>NIBSS Instant Payment Outward 000013190409003539000281299823 636900598077597659-1 PAYMENT OF PAMI GRANT TO CHUKWUKA FOR STUDENT INTERNSHIP 65703777 IFO : DBN/CHUKWUKA M MADUMELU REF:321028854575000000006570377700</t>
  </si>
  <si>
    <t>COMMISSION 000013190409003539000281299830 NIP TRANSFER COMMISSION FOR 636900595546854786-1 PAYMENT OF PER DIEM MTV HOTEL ACCOMMODATION LOCAL TRANSPORT FOR AUST INTERNAL AUDITOR REF:321028854588900000006570318700</t>
  </si>
  <si>
    <t>VALUE ADDED TAX VAT ON NIP TRANSFER FOR 63690</t>
  </si>
  <si>
    <t>COMMISSION 000013190409003539000281299823 NIP TRANSFER COMMISSION FOR 636900598077597659-1 PAYMENT OF PAMI GRANT TO CHUKWUKA FOR STUDENT INTERNSHIP 65703777 REF:321028854575000000006570377700</t>
  </si>
  <si>
    <t>14-Apr-2019</t>
  </si>
  <si>
    <t>FAILED NIBSS INSTANT PAYMENT 000013190414081304000284834527 636905849651080338-1 REUPLOAD OF UNSUCCESSFUL INTERNSHIP GRANT FOR AUST STUDENT NAFISA SHETIMA HABIB 66106885 IFO : DBN/NAFISA SHETTIM REF:321028854512000000006610688500</t>
  </si>
  <si>
    <t>COMMISSION 000013190414081304000284834527 NIP TRANSFER COMMISSION FOR 636905849651080338-1 REUPLOAD OF UNSUCCESSFUL INTERNSHIP GRANT FOR AUST STUDENT NAFISA SHETIMA HABIB 661068REF:321028854512000000006610688500</t>
  </si>
  <si>
    <t>NIBSS Instant Payment Outward 000013190414081405000284834803 636905083478688362-1 PAYMENT OF FLIGHT TICKET FOR MR IKEAGWU AUGUSTINE FOR PAMI TRAINING TRAVEL TO LAGOS 66043330 IFO : FB/TRAVELSTAR REF:321028854557850000006604333000</t>
  </si>
  <si>
    <t>COMMISSION 000013190414081405000284834803 NIP TRANSFER COMMISSION FOR 636905083478688362-1 PAYMENT OF FLIGHT TICKET FOR MR IKEAGWU AUGUSTINE FOR PAMI TRAINING TRAVEL TO LAGOS 66REF:321028854557850000006604333000</t>
  </si>
  <si>
    <t>NIBSS Instant Payment Outward 000013190414081405000284834804 636905101125688809-1 PAYMENT OF FLIGHT TICKET FOR MR OBIOHA ATULUMAH FOR PAMI TRAINING IN ACCRA GHANA 66045887 IFO : FB/TRAVELSTAR AND REF:321028854520267000006604588700</t>
  </si>
  <si>
    <t>COMMISSION 000013190414081405000284834804 NIP TRANSFER COMMISSION FOR 636905101125688809-1 PAYMENT OF FLIGHT TICKET FOR MR OBIOHA ATULUMAH FOR PAMI TRAINING IN ACCRA GHANA 66045REF:321028854520267000006604588700</t>
  </si>
  <si>
    <t>FAILED NIBSS INSTANT PAYMENT 000013190414081304000284834527 NIP Reversal:</t>
  </si>
  <si>
    <t>FAILED NIBSS INSTANT PAYMENT 000013190414081304000284834527 NIP Reversal: (COMMISSION)</t>
  </si>
  <si>
    <t>FAILED NIBSS INSTANT PAYMENT 000013190414081304000284834527 NIP Reversal: (VAT)</t>
  </si>
  <si>
    <t>16-Apr-2019</t>
  </si>
  <si>
    <t>TRANSFER BETWEEN CUSTOMERS via GAPS 636906787327015962-1 66197733 PAYMENT OF GRANT FOR PAMI INTERNSHIP PROGRAM FOR AUST STUDENT OLUFALADE ANUOLU from AUST PAMI SPECIAL ACCOUNTS to OLUFADE ANUOLUWA REF: 0170200092661977330000000</t>
  </si>
  <si>
    <t>TRANSFER BETWEEN CUSTOMERS via GAPS 636906785263818435-1 66197486 PAYMENT OF GRANT FOR PAMI INTERNSHIP PROGRAM FOR AUST STUDENT AYUK CORLBERT from AUST PAMI SPECIAL ACCOUNTS to AYUK CORLBERT AYUK REF: 0170200092661974860000000</t>
  </si>
  <si>
    <t>NIBSS Instant Payment Outward 000013190416051921000285880187 636906784028839514-1 PAYMENT OF GRANT FOR PAMI INTERNSHIP PROGRAM FOR AUST STUDENT CHIMEZIE IZUAZU ALEXINDER 66197319 IFO : FBN/IZUAZU REF:321028854515000000006619731900</t>
  </si>
  <si>
    <t>COMMISSION 000013190416051921000285880187 NIP TRANSFER COMMISSION FOR 636906784028839514-1 PAYMENT OF GRANT FOR PAMI INTERNSHIP PROGRAM FOR AUST STUDENT CHIMEZIE IZUAZU ALEXINDEREF:321028854515000000006619731900</t>
  </si>
  <si>
    <t>21-Apr-2019</t>
  </si>
  <si>
    <t>NIBSS Instant Payment Outward 000013190421001244000289362478 636912595706652924-1 REUPLOAD OF UNSUCCESSFUL PAYMENT OF PAMI GRANT TO OLAJIDE ARIMIYAU AUST STUDENT FOR INTERNSHIP 67142866 IFO : ACC REF:321028854517000000006714286600</t>
  </si>
  <si>
    <t>COMMISSION 000013190421001244000289362478 NIP TRANSFER COMMISSION FOR 636912595706652924-1 REUPLOAD OF UNSUCCESSFUL PAYMENT OF PAMI GRANT TO OLAJIDE ARIMIYAU AUST STUDENT FOR INREF:321028854517000000006714286600</t>
  </si>
  <si>
    <t>VALUE ADDED TAX VAT ON NIP TRANSFER FOR 63691</t>
  </si>
  <si>
    <t>NIBSS Instant Payment Outward 000013190421001345000289362563 636912587457555748-1 PAYMENT TO BILEXT PRODUCTIONS FOR THE PURCHASE OF BRANDED A4 ENVELOPES 67142486 IFO : UBA/BILEX PRODUCTIONS REF:321028854514250000006714248600</t>
  </si>
  <si>
    <t>COMMISSION 000013190421001345000289362563 NIP TRANSFER COMMISSION FOR 636912587457555748-1 PAYMENT TO BILEXT PRODUCTIONS FOR THE PURCHASE OF BRANDED A4 ENVELOPES 67142486 REF:321028854514250000006714248600</t>
  </si>
  <si>
    <t>NIBSS Instant Payment Outward 000013190421001345000289362564 636912583483014441-1 PAYMENT TO ALATTA NZEWI OYEKA AND CO FOR PROFESSIONAL SERVICED RENDERED TO AUST 67142233 IFO : ECO/ALATTA NZEWI O REF:321028854557000000006714223300</t>
  </si>
  <si>
    <t>COMMISSION 000013190421001345000289362564 NIP TRANSFER COMMISSION FOR 636912583483014441-1 PAYMENT TO ALATTA NZEWI OYEKA AND CO FOR PROFESSIONAL SERVICED RENDERED TO AUST 671422REF:321028854557000000006714223300</t>
  </si>
  <si>
    <t>TRANSFER BETWEEN CUSTOMERS via GAPS 636912577183780315-1 67141872 CASH ADVANCE TO MURNA DYERIS FOR THE REPAIRS OF ADB AND MATERIAL SCIENCE LAB DESTROYED BY RAIN AND S from AUST PAMI SPECIAL ACCOUN REF: 0170200092671418720000000</t>
  </si>
  <si>
    <t>NIBSS Instant Payment Outward 000013190421001447000289362648 636912580848275750-1 CASH ADVAANCE TO MICHAEL KOLADE FOR REFRESHMENT DURING PAMI IMPLEMENTATION MEETING 67142037 IFO : DBN/MICHAEL KOL REF:321028854580000000006714203700</t>
  </si>
  <si>
    <t>COMMISSION 000013190421001447000289362648 NIP TRANSFER COMMISSION FOR 636912580848275750-1 CASH ADVAANCE TO MICHAEL KOLADE FOR REFRESHMENT DURING PAMI IMPLEMENTATION MEETING 671REF:321028854580000000006714203700</t>
  </si>
  <si>
    <t>TRANSFER BETWEEN CUSTOMERS via GAPS 636911109730503421-1 66603575 PAYMENT OF GRANT FOR AUST MATERIAL SCIENCE STUDENTS INTENSHIP from AUST PAMI SPECIAL ACCOUNTS to OLANREWAJUYUSUF AFOLABI REF: 0170200092666035750000000</t>
  </si>
  <si>
    <t>30-Apr-2019</t>
  </si>
  <si>
    <t>01-May-2019</t>
  </si>
  <si>
    <t>TRANSFER BETWEEN CUSTOMERS via GAPS 636916363548281677-1 67316548 CASH WITHDRAWAL FOR PAMI CASH PAYMENTS from AUST PAMI SPECIAL ACCOUNTS to OLOWOKEREDANIEL BABATOPE REF: 0170200092673165480000000</t>
  </si>
  <si>
    <t>FAILED NIBSS INSTANT PAYMENT 000013190501142350000295859948 636918081815099711-1 PAYMENT OF PAMI INTERNSHIP GRANT TO CYRIL IZUCHI AUST STUDENT 67525150 IFO : DBN/CYRIL IZUCHUKWU UDEANI REF:321028854517000000006752515000</t>
  </si>
  <si>
    <t>COMMISSION 000013190501142350000295859948 NIP TRANSFER COMMISSION FOR 636918081815099711-1 PAYMENT OF PAMI INTERNSHIP GRANT TO CYRIL IZUCHI AUST STUDENT 67525150 REF:321028854517000000006752515000</t>
  </si>
  <si>
    <t>TRANSFER BETWEEN CUSTOMERS via GAPS 636918092023448479-1 67526582 PAYMENT OF PAMI INTERNSHIP GRANT TO ETINOSA PRECIOUS AUST STUDENT from AUST PAMI SPECIAL ACCOUNTS to ETINOSA PRECIOUS OSAYAMEN REF: 0170200092675265820000000</t>
  </si>
  <si>
    <t>NIBSS Instant Payment Outward 000013190501142623000295862032 636918105167750025-1 PAYMENT OF PAMI INTERNSHIP GRANT OBI CHARLES UCHENNA AUST STUDENT 67529142 IFO : FB/OBI UCHENNA CHARLES REF:321028854517000000006752914200</t>
  </si>
  <si>
    <t>NIBSS Instant Payment Outward 000013190501142623000295862031 636918101246617714-1 PAYMENT OF PAMI INTERNSHIP GRANT ZULIAHAT HASSAN AUST STUDENT 67528704 IFO : ACCESS/ZULAIHAT HASSAN REF:321028854510000000006752870400</t>
  </si>
  <si>
    <t>COMMISSION 000013190501142623000295862032 NIP TRANSFER COMMISSION FOR 636918105167750025-1 PAYMENT OF PAMI INTERNSHIP GRANT OBI CHARLES UCHENNA AUST STUDENT 67529142 REF:321028854517000000006752914200</t>
  </si>
  <si>
    <t>COMMISSION 000013190501142623000295862031 NIP TRANSFER COMMISSION FOR 636918101246617714-1 PAYMENT OF PAMI INTERNSHIP GRANT ZULIAHAT HASSAN AUST STUDENT 67528704 REF:321028854510000000006752870400</t>
  </si>
  <si>
    <t>TRANSFER BETWEEN CUSTOMERS via GAPS 636918111617826205-1 67530513 PAYMENT OF PAMI INTERNSHIP GRANT TOYIN AINA ABRAHAM AUST STUDENT from AUST PAMI SPECIAL ACCOUNTS to AINA TOYIN ABRAHAM REF: 0170200092675305130000000</t>
  </si>
  <si>
    <t>TRANSFER BETWEEN CUSTOMERS via GAPS 636918114486779640-1 67531185 PAYMENT OF PAMI INTERNSHIP GRANT TO ADENIJI S ADETUNJI AUST STUDENT from AUST PAMI SPECIAL ACCOUNTS to ADENIJI SHARAFADEEN ADETUNJ REF: 0170200092675311850000000</t>
  </si>
  <si>
    <t>TRANSFER BETWEEN CUSTOMERS via GAPS 636922152287251124-1 67826040 CASH ADVANCE FOR DINNER FOR WORLD BANK VISITORS from AUST PAMI SPECIAL ACCOUNTS to OSOBA INEGBENOSE EROMOSELE REF: 0170200092678260400000000</t>
  </si>
  <si>
    <t>NIBSS Instant Payment Outward 000013190501142833000295863808 636918116246820136-1 PAYMENT OF PAMI INTERNSHIP GRANT TO EYA HENRY I AUST STUDENT 67531428 IFO : UBA/EYA HENRY IGWEBUIKE REF:321028854517000000006753142800</t>
  </si>
  <si>
    <t>COMMISSION 000013190501142833000295863808 NIP TRANSFER COMMISSION FOR 636918116246820136-1 PAYMENT OF PAMI INTERNSHIP GRANT TO EYA HENRY I AUST STUDENT 67531428 REF:321028854517000000006753142800</t>
  </si>
  <si>
    <t>TRANSFER BETWEEN CUSTOMERS via GAPS 636922167724894611-1 67828144 PAYMENT OF PAMI INTERNSHIP GRANT TO OTITOLAIYE OLAMIDE AUST STUDENT from AUST PAMI SPECIAL ACCOUNTS to OTITOLAIYE OLAMIDE TEMITOPE REF: 0170200092678281440000000</t>
  </si>
  <si>
    <t>NIBSS Instant Payment Outward 000013190501143040000295865518 636922173901352819-1 PAYMENT OF PAMI INTERNSHIP GRANT TO AREJI JONATHAN G AUST STUDENT 67829106 IFO : FBN/AREJI GEBECHUKWU JONATHAN REF:321028854517000000006782910600</t>
  </si>
  <si>
    <t>COMMISSION 000013190501143040000295865518 NIP TRANSFER COMMISSION FOR 636922173901352819-1 PAYMENT OF PAMI INTERNSHIP GRANT TO AREJI JONATHAN G AUST STUDENT 67829106 REF:321028854517000000006782910600</t>
  </si>
  <si>
    <t>VALUE ADDED TAX VAT ON NIP TRANSFER FOR 63692</t>
  </si>
  <si>
    <t>TRANSFER BETWEEN CUSTOMERS via GAPS 636922182797128435-1 67830611 PAYMENT OF PAMI INTERNSHIP GRANT TO OBIANYO IFYENWA IJEOMA AUST STUDENT from AUST PAMI SPECIAL ACCOUNTS to OBIANYO IFEYINWA IJEOMA REF: 0170200092678306110000000</t>
  </si>
  <si>
    <t>FAILED NIBSS INSTANT PAYMENT 000013190501142350000295859948 NIP Reversal:</t>
  </si>
  <si>
    <t>FAILED NIBSS INSTANT PAYMENT 000013190501142350000295859948 NIP Reversal: (COMMISSION)</t>
  </si>
  <si>
    <t>FAILED NIBSS INSTANT PAYMENT 000013190501142350000295859948 NIP Reversal: (VAT)</t>
  </si>
  <si>
    <t>03-May-2019</t>
  </si>
  <si>
    <t>NIBSS Instant Payment Outward 000013190503145153000297403124 636922227697115735-1 PAYMENT OF PAMI INTERNSHIP GRANT TO BOSE ODEYANRO AUST STUDENT 67838532 IFO : DBN/BOSE ODEYANRO REF:321028854517000000006783853200</t>
  </si>
  <si>
    <t>NIBSS Instant Payment Outward 000013190503145154000297403139 636922220064959660-1 PAYMENT OF PAMI INTERNSHIP GRANT TO ENAHORO CHARLES AUST STUDENT 67835537 IFO : ECO/ENAHORO CHARLES OMONKHOBHIORI REF:321028854517000000006783553700</t>
  </si>
  <si>
    <t>COMMISSION 000013190503145153000297403124 NIP TRANSFER COMMISSION FOR 636922227697115735-1 PAYMENT OF PAMI INTERNSHIP GRANT TO BOSE ODEYANRO AUST STUDENT 67838532 REF:321028854517000000006783853200</t>
  </si>
  <si>
    <t>COMMISSION 000013190503145154000297403139 NIP TRANSFER COMMISSION FOR 636922220064959660-1 PAYMENT OF PAMI INTERNSHIP GRANT TO ENAHORO CHARLES AUST STUDENT 67835537 REF:321028854517000000006783553700</t>
  </si>
  <si>
    <t>TRANSFER BETWEEN CUSTOMERS via GAPS 636922246019206892-1 67844028 PAYMENT OF PAMI INTERNSHIP GRANT TO NJPKU UCHE AUST STUDENT from AUST PAMI SPECIAL ACCOUNTS to NJOKU UCHECHUKWU FORTUNE REF: 0170200092678440280000000</t>
  </si>
  <si>
    <t>NIBSS Instant Payment Outward 000013190503145320000297404622 636922244251988127-1 PAYMENT OF PAMI INTERNSHIP GRANT TO IFEOMA AMARANNA AUST STUDENT 67843574 IFO : ZBN/IFEOMA AMARANNA EZEANECHE REF:321028854517000000006784357400</t>
  </si>
  <si>
    <t>NIBSS Instant Payment Outward 000013190503145321000297404629 636922230859257289-1 PAYMENT OF PAMI INTERNSHIP GRANT TO SHEDRACK OGIRIKI AUST STUDENT 67839656 IFO : ACCESS/SHADRACH OLISE OGIRIKI REF:321028854517000000006783965600</t>
  </si>
  <si>
    <t>COMMISSION 000013190503145320000297404622 NIP TRANSFER COMMISSION FOR 636922244251988127-1 PAYMENT OF PAMI INTERNSHIP GRANT TO IFEOMA AMARANNA AUST STUDENT 67843574 REF:321028854517000000006784357400</t>
  </si>
  <si>
    <t>COMMISSION 000013190503145321000297404629 NIP TRANSFER COMMISSION FOR 636922230859257289-1 PAYMENT OF PAMI INTERNSHIP GRANT TO SHEDRACK OGIRIKI AUST STUDENT 67839656 REF:321028854517000000006783965600</t>
  </si>
  <si>
    <t>TRANSFER BETWEEN CUSTOMERS via GAPS 636922249870637698-1 67845347 PAYMENT OF PAMI INTERNSHIP GRANT TO OLUGBEMI MAYOWA AUST STUDENT from AUST PAMI SPECIAL ACCOUNTS to OLUGBEMI OLUWAMAYOWA MOSES REF: 0170200092678453470000000</t>
  </si>
  <si>
    <t>NIBSS Instant Payment Outward 000013190503145418000297405652 636922253141101549-1 PAYMENT OF PAMI INTERNSHIP GRANT TO UBA CHUKWUDALU UCHENNA AUST STUDENT 67845815 IFO : ZBN/CHUKWUDALU UCHENNA UBA REF:321028854517000000006784581500</t>
  </si>
  <si>
    <t>COMMISSION 000013190503145418000297405652 NIP TRANSFER COMMISSION FOR 636922253141101549-1 PAYMENT OF PAMI INTERNSHIP GRANT TO UBA CHUKWUDALU UCHENNA AUST STUDENT 67845815 REF:321028854517000000006784581500</t>
  </si>
  <si>
    <t>TRANSFER BETWEEN CUSTOMERS via GAPS 636923869612022589-1 68023361 REIMBURSEMENT TO PROF CHARLES CHIDUME FOR TRIP FOR ATTENDING PAMI WB MISSION MEETING from AUST PAMI SPECIAL ACCOUNTS to UDIGWE AMA REF: 0170200092680233610000000</t>
  </si>
  <si>
    <t>TRANSFER BETWEEN CUSTOMERS via GAPS 636923877144373132-1 68024751 PAYMENT OF PAMI INTERNSHIP GRANT TO ALIYU JOSEPH O AUST STUDENT from AUST PAMI SPECIAL ACCOUNTS to ALIYUJOSEPH OLUWAFEMI REF: 0170200092680247510000000</t>
  </si>
  <si>
    <t>NIBSS Instant Payment Outward 000013190503150146000297413240 636922380923956393-1 FLIGHT TICKET FOR DR ADETUNJI ADELANA FROM IBADAN TO ABUJA RETURN 67875334 IFO : FB/TRAVELSTAR AND TOUR INVESTMEN REF:321028854510065400006787533400</t>
  </si>
  <si>
    <t>NIBSS Instant Payment Outward 000013190503150146000297413239 636922377683045187-1 PAYMENT OF TRANSPORTATION TO DR ADELANA ADETUNJI TO ATTEND RSIF VISIT TO AUST 67874647 IFO : FBN/ADETUNJI ADELANA REF:321028854510957510006787464700</t>
  </si>
  <si>
    <t>COMMISSION 000013190503150146000297413239 NIP TRANSFER COMMISSION FOR 636922377683045187-1 PAYMENT OF TRANSPORTATION TO DR ADELANA ADETUNJI TO ATTEND RSIF VISIT TO AUST 67874647REF:321028854510957510006787464700</t>
  </si>
  <si>
    <t>COMMISSION 000013190503150146000297413240 NIP TRANSFER COMMISSION FOR 636922380923956393-1 FLIGHT TICKET FOR DR ADETUNJI ADELANA FROM IBADAN TO ABUJA RETURN 67875334 REF:321028854510065400006787533400</t>
  </si>
  <si>
    <t>08-May-2019</t>
  </si>
  <si>
    <t>NIBSS Instant Payment Outward 000013190508062347000300462484 636923872312571826-1 PAYMENT FOR TEA BREAK AND LUNCH FOR WORL BANK OFFICIAL ON PAMI PROJECT VISIT 68023632 IFO : FCMB/NEW EMPEROR CHOP REF:321028854511770500006802363200</t>
  </si>
  <si>
    <t>COMMISSION 000013190508062347000300462484 NIP TRANSFER COMMISSION FOR 636923872312571826-1 PAYMENT FOR TEA BREAK AND LUNCH FOR WORL BANK OFFICIAL ON PAMI PROJECT VISIT 68023632 REF:321028854511770500006802363200</t>
  </si>
  <si>
    <t>NIBSS Instant Payment Outward 000013190508062347000300462486 636924139038440762-1 REUPLOAD OF UNSUCCESFUL REIMBURSEMENT OF PAMI INTERSHIP GRANT TO NAFISA HABIB SHETTIMA AUST STUDENT 68106169 IFO REF:321028854512000000006810616900</t>
  </si>
  <si>
    <t>COMMISSION 000013190508062347000300462486 NIP TRANSFER COMMISSION FOR 636924139038440762-1 REUPLOAD OF UNSUCCESFUL REIMBURSEMENT OF PAMI INTERSHIP GRANT TO NAFISA HABIB SHETTIMAREF:321028854512000000006810616900</t>
  </si>
  <si>
    <t>TRANSFER BETWEEN CUSTOMERS via GAPS 636924827409192654-1 68148588 CASH ADVANCE TO OSOBA I FOR ISIPE-PASET DINNER from AUST PAMI SPECIAL ACCOUNTS to OSOBA INEGBENOSE EROMOSELE REF: 0170200092681485880000000</t>
  </si>
  <si>
    <t>TRANSFER BETWEEN CUSTOMERS via GAPS 636928243902140524-1 68349542 PAYMENT OF PAMI INTERNSHIP GRANT FOR OLUOGUN MOJEED OLAWOLE AUST STUDENT from AUST PAMI SPECIAL ACCOUNTS to OLUOGUN MOJEED OLAWALE REF: 0170200092683495420000000</t>
  </si>
  <si>
    <t>NIBSS Instant Payment Outward 000013190508062725000300463280 636928261502663294-1 PAYMENT OF PAMI INTERNSHIP GRANT FOR BENJAMIN ETIM UDOFIA AUST STUDENT 68351965 IFO : ACCESS/UDOFIA BENJAMIN REF:321028854517000000006835196500</t>
  </si>
  <si>
    <t>COMMISSION 000013190508062725000300463280 NIP TRANSFER COMMISSION FOR 636928261502663294-1 PAYMENT OF PAMI INTERNSHIP GRANT FOR BENJAMIN ETIM UDOFIA AUST STUDENT 68351965 REF:321028854517000000006835196500</t>
  </si>
  <si>
    <t>NIBSS Instant Payment Outward 000013190508062757000300463397 636928247259542780-1 PAYMENT OF PAMI INTERNSHIP GRANT FOR EMMANUEL BAMIDELE KOLADE AUST STUDENT 68350208 IFO : DBN/EMMANUEL BAMIDELE K REF:321028854517000000006835020800</t>
  </si>
  <si>
    <t>COMMISSION 000013190508062757000300463397 NIP TRANSFER COMMISSION FOR 636928247259542780-1 PAYMENT OF PAMI INTERNSHIP GRANT FOR EMMANUEL BAMIDELE KOLADE AUST STUDENT 68350208 REF:321028854517000000006835020800</t>
  </si>
  <si>
    <t>NIBSS Instant Payment Outward 000013190508062859000300463625 636928258103618982-1 PAYMENT OF PAMI INTERNSHIP GRANT FOR JAMES MAKOL DENG AUST STUDENT 68351620 IFO : UBA/DENG JAMESMAKOL MADUT REF:321028854575000000006835162000</t>
  </si>
  <si>
    <t>COMMISSION 000013190508062859000300463625 NIP TRANSFER COMMISSION FOR 636928258103618982-1 PAYMENT OF PAMI INTERNSHIP GRANT FOR JAMES MAKOL DENG AUST STUDENT 68351620 REF:321028854575000000006835162000</t>
  </si>
  <si>
    <t>NIBSS Instant Payment Outward 000013190508062933000300463742 636928252250650859-1 PAYMENT OF PAMI INTERNSHIP GRANT FOR OGHENERUME OGOLO AUST STUDENT 68350803 IFO : ZBN/OGHENERUME OGOLO REF:321028854517000000006835080300</t>
  </si>
  <si>
    <t>COMMISSION 000013190508062933000300463742 NIP TRANSFER COMMISSION FOR 636928252250650859-1 PAYMENT OF PAMI INTERNSHIP GRANT FOR OGHENERUME OGOLO AUST STUDENT 68350803 REF:321028854517000000006835080300</t>
  </si>
  <si>
    <t>NEFT TRANSFER 0631501620034332909 AUST PAMI SPECIAL ACIRAMOFU DANIEL AMUNEtrGP 636928233650447506-1 PAYMENT OF PAMI INTERNSHIP GRANT TO AMURE DANIEL IRAMOFU AUST STUDENT0170200092 REF: 0170200092683476740000000</t>
  </si>
  <si>
    <t>COMMISSION NEFT Charges REF: 0170200092210597930000000</t>
  </si>
  <si>
    <t>FAILED NIBSS INSTANT PAYMENT 000013190508063033000300463978 636925020129483129-1 REUPLOAD OF UNSUCCESSFUL PAYMENT OF PAMI INTERNSHIP GRANT TO CYRIL IZUCHUKWU AUST STUDENT 68181798 IFO : DBN/CYRI REF:321028854517000000006818179800</t>
  </si>
  <si>
    <t>COMMISSION 000013190508063033000300463978 NIP TRANSFER COMMISSION FOR 636925020129483129-1 REUPLOAD OF UNSUCCESSFUL PAYMENT OF PAMI INTERNSHIP GRANT TO CYRIL IZUCHUKWU AUST STUDREF:321028854517000000006818179800</t>
  </si>
  <si>
    <t>TRANSFER BETWEEN CUSTOMERS via GAPS 636928254160435374-1 68350936 PAYMENT OF PAMI INTERNSHIP GRANT FOR SANNI MOHAMMED DAHIRU AUST STUDENT from AUST PAMI SPECIAL ACCOUNTS to SANNI DAHIRU MOHAMMAD REF: 0170200092683509360000000</t>
  </si>
  <si>
    <t>FAILED NIBSS INSTANT PAYMENT 000013190508063033000300463978 NIP Reversal:</t>
  </si>
  <si>
    <t>FAILED NIBSS INSTANT PAYMENT 000013190508063033000300463978 NIP Reversal: (COMMISSION)</t>
  </si>
  <si>
    <t>FAILED NIBSS INSTANT PAYMENT 000013190508063033000300463978 NIP Reversal: (VAT)</t>
  </si>
  <si>
    <t>10-May-2019</t>
  </si>
  <si>
    <t>COMMISSION/OUTWARD TRANSFERS FX TRF-(AUST PAMI SPECIAL AC/WORCESTER POLYTECHNI)-PAYMENT FOR</t>
  </si>
  <si>
    <t>VAT/OUTWARD TRANSFER FX TRF-(AUST PAMI SPECIAL AC/WORCESTER POLYTECHNI)-PAYMENT FOR</t>
  </si>
  <si>
    <t>SWIFT CHARGE/OUTWARD TRANSFER FX TRF-(AUST PAMI SPECIAL AC/WORCESTER POLYTECHNI)-PAYMENT FOR</t>
  </si>
  <si>
    <t>OVERSEAS BANK CHARGES OFFSHORE CHG-AUST PAMI SPECIAL/WORCESTER POLY</t>
  </si>
  <si>
    <t>13-May-2019</t>
  </si>
  <si>
    <t>STAMP DUTY CHARGE 13052019 STAMP DUTY CHARGE - 13/05/2019</t>
  </si>
  <si>
    <t>FX SALE (SPOT) USD PUR ORD DOM AUST PAMI SPECIAL ACCOUNTS-13037375</t>
  </si>
  <si>
    <t>FX SALE (SPOT) USD PUR ORDOM AUST PAMI SPECIAL ACCOUNTS-13037344</t>
  </si>
  <si>
    <t>16-May-2019</t>
  </si>
  <si>
    <t>NIBSS Instant Payment Outward 000013190516061001000305568563 636934406662792354-1 BEING PART PAYMENT TO CHIBEK INSTRUMENT LTD FOR THE SUPPLY OF LAB EQUIPMENT 68739714 IFO : FB/CHIBEK INSTRUMENTS REF:321028854553850000006873971400</t>
  </si>
  <si>
    <t>COMMISSION 000013190516061001000305568563 NIP TRANSFER COMMISSION FOR 636934406662792354-1 BEING PART PAYMENT TO CHIBEK INSTRUMENT LTD FOR THE SUPPLY OF LAB EQUIPMENT 68739714 REF:321028854553850000006873971400</t>
  </si>
  <si>
    <t>VALUE ADDED TAX VAT ON NIP TRANSFER FOR 63693</t>
  </si>
  <si>
    <t>FAILED NIBSS INSTANT PAYMENT 000013190516061031000305568640 636931061049879219-1 PAYMENT OF PAMI INTERNSHIP GRANT FOR AREMO TEMITAYO AUST STUDENT 68586468 IFO : FBN/AREMO TEMITAYO JOSEPHINE REF:321028854517000000006858646800</t>
  </si>
  <si>
    <t>COMMISSION 000013190516061031000305568640 NIP TRANSFER COMMISSION FOR 636931061049879219-1 PAYMENT OF PAMI INTERNSHIP GRANT FOR AREMO TEMITAYO AUST STUDENT 68586468 REF:321028854517000000006858646800</t>
  </si>
  <si>
    <t>TRANSFER BETWEEN CUSTOMERS via GAPS 636931020187795954-1 68581294 PAYMENT FOR GENERATOR POWER CONNECTIO TO AUST ADB LAB AUDITORIUM from AUST PAMI SPECIAL ACCOUNTS to GEONENTEK IDEAL SERVICES LTD REF: 0170200092685812940000000</t>
  </si>
  <si>
    <t>TRANSFER BETWEEN CUSTOMERS via GAPS 636929323582135433-1 68458939 REUPLOAD OF UNSUCCESSFUL PAYMENT OF PAMI INTERNSHIP GRANT FOR CYRIL IZUCHUKWU UDEANI AUST STUDENT T from AUST PAMI SPECIAL ACCOUN REF: 0170200092684589390000000</t>
  </si>
  <si>
    <t>NIBSS Instant Payment Outward 000013190516061207000000000000 636931037125220989-1 PAYMENT FOR ICIPEPASET MEETING REFRESHMENT 68583438 IFO : FCMB/NEW EMPEROR CHOPSTICKS CHINESE CUISINE LTD REF:321028854582507500006858343800</t>
  </si>
  <si>
    <t>COMMISSION 000013190516061207000000000000 NIP TRANSFER COMMISSION FOR 636931037125220989-1 PAYMENT FOR ICIPEPASET MEETING REFRESHMENT 68583438 REF:321028854582507500006858343800</t>
  </si>
  <si>
    <t>TRANSFER BETWEEN CUSTOMERS via GAPS 636931017676413999-1 68580994 REIMBURSEMENT TO DR BELLO ABDULHAKEEM FOR PURCHASE OF DATA FOR SMILE MODEM FOR ACE PAMI MS4SSA PROGR from AUST PAMI SPECIAL ACCOUN REF: 0170200092685809940000000</t>
  </si>
  <si>
    <t>NIBSS Instant Payment Outward 000013190516061354000305569102 636924830015152137-1 PART PAYEMENT FOR THE INSTALLATION OF 15KVA GENERAOR UNDER PAMI PROJECT 68149036 IFO : ZBN/MEGA-SERVE ENGINEERING REF:321028854558044924006814903600</t>
  </si>
  <si>
    <t>COMMISSION 000013190516061354000305569102 NIP TRANSFER COMMISSION FOR 636924830015152137-1 PART PAYEMENT FOR THE INSTALLATION OF 15KVA GENERAOR UNDER PAMI PROJECT 68149036 REF:321028854558044924006814903600</t>
  </si>
  <si>
    <t>NIBSS Instant Payment Outward 000013190516061425000305569176 636924107204759418-1 BALANCE PAYMENT OF 40 PERCENT FOR THE SUPPLY AND THE INSTALLATION OF SOUND PROOF GENERATOR UNDER PAM 68098972 IFO REF:321028854511989579506809897200</t>
  </si>
  <si>
    <t>COMMISSION 000013190516061425000305569176 NIP TRANSFER COMMISSION FOR 636924107204759418-1 BALANCE PAYMENT OF 40 PERCENT FOR THE SUPPLY AND THE INSTALLATION OF SOUND PROOF GENERREF:321028854511989579506809897200</t>
  </si>
  <si>
    <t>NIBSS Instant Payment Outward 000013190516061626000305569501 636922374866351596-1 PAYMENT FOR HOTEL RESERVATION FOR VISITORS DURING RSIF VISIT TO AUST 67873866 IFO : FB/CONSORT LUXURY SUITES LIMI REF:321028854548000000006787386600</t>
  </si>
  <si>
    <t>COMMISSION 000013190516061626000305569501 NIP TRANSFER COMMISSION FOR 636922374866351596-1 PAYMENT FOR HOTEL RESERVATION FOR VISITORS DURING RSIF VISIT TO AUST 67873866 REF:321028854548000000006787386600</t>
  </si>
  <si>
    <t>FAILED NIBSS INSTANT PAYMENT 000013190516061031000305568640 NIP Reversal:</t>
  </si>
  <si>
    <t>FAILED NIBSS INSTANT PAYMENT 000013190516061031000305568640 NIP Reversal: (COMMISSION)</t>
  </si>
  <si>
    <t>FAILED NIBSS INSTANT PAYMENT 000013190516061031000305568640 NIP Reversal: (VAT)</t>
  </si>
  <si>
    <t>20-May-2019</t>
  </si>
  <si>
    <t>TRANSFER BETWEEN CUSTOMERS via GAPS 636936249605270992-1 68881459 REIMBURSEMENT FOR REFRESHMENT AND DINNER FOR PAMI CENTER LEADERS MEETING WITH AUST ACTING PRESIDENT from AUST PAMI SPECIAL ACCOUNT REF: 0170200092688814590000000</t>
  </si>
  <si>
    <t>NIBSS Instant Payment Outward 000013190520114716000308035676 636936247099827944-1 PAYMENT OF PAMI INTERNSHIP GRANT TO ONUH AMARACHI AUST STUDENT 68881239 IFO : ACCESS/AMARACHI MARTHA ONUH REF:321028854517000000006888123900</t>
  </si>
  <si>
    <t>COMMISSION 000013190520114716000308035676 NIP TRANSFER COMMISSION FOR 636936247099827944-1 PAYMENT OF PAMI INTERNSHIP GRANT TO ONUH AMARACHI AUST STUDENT 68881239 REF:321028854517000000006888123900</t>
  </si>
  <si>
    <t>TRANSFER BETWEEN CUSTOMERS via GAPS 636936245450577797-1 68881046 PAYMENT FOR RETURN TICKET FOR DR ODUSUYAN SHOLAS TRIP FROM RWANDA from AUST PAMI SPECIAL ACCOUNTS to WHITECLOUDS TRAVEL &amp; TOURS LT REF: 0170200092688810460000000</t>
  </si>
  <si>
    <t>NIBSS Instant Payment Outward 000013190520115119000308038804 636936232884288387-1 PAYMENT OF PAMI INTERNSHIP GRANT TO MUSTAPHA AHMED AUST STUDENT 68878426 IFO : UBA/MUSTAPHA AHMED REF:321028854515000000006887842600</t>
  </si>
  <si>
    <t>COMMISSION 000013190520115119000308038804 NIP TRANSFER COMMISSION FOR 636936232884288387-1 PAYMENT OF PAMI INTERNSHIP GRANT TO MUSTAPHA AHMED AUST STUDENT 68878426 REF:321028854515000000006887842600</t>
  </si>
  <si>
    <t>22-May-2019</t>
  </si>
  <si>
    <t>TRANSFER BETWEEN CUSTOMERS via GAPS 636939717438006439-1 69047664 PAYMENT FOR THE REPLACEMENT OF AC COMPRESSOR AT MH PRESIDENTS BOARD ROOM from AUST PAMI SPECIAL ACCOUNTS to NIFTOLY GLOBAL ENTERPR REF: 0170200092690476640000000</t>
  </si>
  <si>
    <t>26-May-2019</t>
  </si>
  <si>
    <t>TRANSFER BETWEEN CUSTOMERS via GAPS 636936240780013772-1 68879666 PAYMENT TO NURU ABDUL FOR THE MATERILAS USED TO REPAIR SOME EQUIPMENT IN ADB LAB from AUST PAMI SPECIAL ACCOUNTS to ABDUL NURUDEEN REF: 0170200092688796660000000</t>
  </si>
  <si>
    <t>27-May-2019</t>
  </si>
  <si>
    <t>SMS CHARGE 26APR2019-23MAY2019 SMS ALERT INCOME</t>
  </si>
  <si>
    <t>28-May-2019</t>
  </si>
  <si>
    <t>TRANSFER BETWEEN CUSTOMERS MBANKING - Refund ifo iLink Global Services Limited ANY Account Transfer from AGBELUA, OLUWAFEMI ADEKUNLE to AUST PAMI SPECIAL ACCOUNTS</t>
  </si>
  <si>
    <t>01-Jun-2019</t>
  </si>
  <si>
    <t>31-May-2019</t>
  </si>
  <si>
    <t>05-Jun-2019</t>
  </si>
  <si>
    <t>NIBSS Instant Payment Outward 000013190605165728000319477578 636949019484301841-1 REUPLOAD OF PAMI INTERNSHIP GRANT FOR AUST STUDENT AREMO TENITAYO JOSEPHINE 70025481 IFO : FB/TEMITAYO JOSEPHINE REF:017020009270025481000000000000</t>
  </si>
  <si>
    <t>COMMISSION 000013190605165728000319477578 NIP TRANSFER COMMISSION FOR 000013190605165728000319477578 636949019484301841-1 REUPLOAD OF PAMI INTERNSHIP GRANT FOR AUST STUDENT AREMO TENITAYO JOSEPHINE 70025481 IFO</t>
  </si>
  <si>
    <t>10-Jun-2019</t>
  </si>
  <si>
    <t>NIBSS Instant Payment Outward 000013190610084521000322244829 636951546533261358-1 PAYMENT FOR THE PRODUCTION OF AUST STUDENTS HAND BOOK USED DURING HCERES ACCREDITATION EXERCISE 70225520 IFO : UB REF:321028854523750000007022552000</t>
  </si>
  <si>
    <t>COMMISSION 000013190610084521000322244829 NIP TRANSFER COMMISSION FOR 636951546533261358-1 PAYMENT FOR THE PRODUCTION OF AUST STUDENTS HAND BOOK USED DURING HCERES ACCREDITATIONREF:321028854523750000007022552000</t>
  </si>
  <si>
    <t>VALUE ADDED TAX VAT ON NIP TRANSFER FOR 63695</t>
  </si>
  <si>
    <t>TRANSFER BETWEEN CUSTOMERS via GAPS 636951548710781096-1 70226021 PAYMENT OF PAMI INTERNSHIP GRANT TO AUST STUDENT CHIOR TERNENGE from AUST PAMI SPECIAL ACCOUNTS to CHIORTERNENGE JOSEPH REF: 0170200092702260210000000</t>
  </si>
  <si>
    <t>NIBSS Instant Payment Outward 000013190610084759000322246384 636951560767283351-1 PAYMENT OF PAMI INTERNSHIP GRANT TO AUST STUDENT LOIS OKEREKE CHINWENDU 70228354 IFO : ZBN/LOIS CHINWENDU OKEREKE REF:321028854575000000007022835400</t>
  </si>
  <si>
    <t>NIBSS Instant Payment Outward 000013190610084759000322246385 636951555043764965-1 PAYMENT OF INTERNSHIP GRANT TO AUST STUDENT CHINWEZE EUGENE 70226955 IFO : FB/CHUKWUEMEKA CHINWEZE REF:321028854525000000007022695500</t>
  </si>
  <si>
    <t>COMMISSION 000013190610084759000322246384 NIP TRANSFER COMMISSION FOR 636951560767283351-1 PAYMENT OF PAMI INTERNSHIP GRANT TO AUST STUDENT LOIS OKEREKE CHINWENDU 70228354 REF:321028854575000000007022835400</t>
  </si>
  <si>
    <t>COMMISSION 000013190610084759000322246385 NIP TRANSFER COMMISSION FOR 636951555043764965-1 PAYMENT OF INTERNSHIP GRANT TO AUST STUDENT CHINWEZE EUGENE 70226955 REF:321028854525000000007022695500</t>
  </si>
  <si>
    <t>TRANSFER BETWEEN CUSTOMERS via GAPS 636955150299390958-1 70490213 PAYMENT OF PAMI INTERNSHIP GRANT TO OYELADE OMOLARA VICTORIA AUST STUDENT from AUST PAMI SPECIAL ACCOUNTS to OYELADE OMOLARA VICT REF: 0170200092704902130000000</t>
  </si>
  <si>
    <t>TRANSFER BETWEEN CUSTOMERS via GAPS 636951568715159549-1 70230994 PAYMENT OF PAMI INTERNSHIP GRANT TO AUST STUDENT ANOSIKE ESTHER NNEKA from AUST PAMI SPECIAL ACCOUNTS to ANOSIKE ESTHER NNEKA REF: 0170200092702309940000000</t>
  </si>
  <si>
    <t>NIBSS Instant Payment Outward 000013190610084900000322247015 636951570401065925-1 PAYMENT OF DIESEL SUPPLIED TO ADB LAB GENERATOR 70231475 IFO : ZBN/SLYMARTH ENERGY NIGERIA LTD REF:321028854584000000007023147500</t>
  </si>
  <si>
    <t>COMMISSION 000013190610084900000322247015 NIP TRANSFER COMMISSION FOR 636951570401065925-1 PAYMENT OF DIESEL SUPPLIED TO ADB LAB GENERATOR 70231475 REF:321028854584000000007023147500</t>
  </si>
  <si>
    <t>FAILED NIBSS INSTANT PAYMENT 000013190610085002000322247681 636955143292410310-1 PAYMENT OF PAMI INTERNSHIP GRANT TO UZOMA WINNER C AUST STUDENT 70489096 IFO : ECO/UZOMA WINNER CHUKWUBIKEM REF:321028854575000000007048909600</t>
  </si>
  <si>
    <t>COMMISSION 000013190610085002000322247681 NIP TRANSFER COMMISSION FOR 636955143292410310-1 PAYMENT OF PAMI INTERNSHIP GRANT TO UZOMA WINNER C AUST STUDENT 70489096 REF:321028854575000000007048909600</t>
  </si>
  <si>
    <t>FAILED NIBSS INSTANT PAYMENT 000013190610085002000322247681 NIP Reversal:</t>
  </si>
  <si>
    <t>FAILED NIBSS INSTANT PAYMENT 000013190610085002000322247681 NIP Reversal: (COMMISSION)</t>
  </si>
  <si>
    <t>FAILED NIBSS INSTANT PAYMENT 000013190610085002000322247681 NIP Reversal: (VAT)</t>
  </si>
  <si>
    <t>21-Jun-2019</t>
  </si>
  <si>
    <t>TRANSFER BETWEEN CUSTOMERS via GAPS 636961053116977091-1 70838514 PAYMENT OF LECTURE FEE TO DR ANI CHUKWUEMEKA FOR TEACHING FINITE ELEMENT MODELING from AUST PAMI SPECIAL ACCOUNTS to ANI CHUKWUEME REF: 0170200092708385140000000</t>
  </si>
  <si>
    <t>FAILED NIBSS INSTANT PAYMENT 000013190621152420000329688102 636961059288638304-1 REUPLOAD OF UNSUCCESSFUL PAYMENT FOR PAMI INTERNSHIP GRANT TO UZOMA WINNER AUST STUDENT 70839468 IFO : ECO/UZOMA REF:321028854575000000007083946800</t>
  </si>
  <si>
    <t>COMMISSION 000013190621152420000329688102 NIP TRANSFER COMMISSION FOR 636961059288638304-1 REUPLOAD OF UNSUCCESSFUL PAYMENT FOR PAMI INTERNSHIP GRANT TO UZOMA WINNER AUST STUDENREF:321028854575000000007083946800</t>
  </si>
  <si>
    <t>VALUE ADDED TAX VAT ON NIP TRANSFER FOR 63696</t>
  </si>
  <si>
    <t>COMMISSION/OUTWARD TRANSFERS FX TRF-AUST PAMI SPECIAL ACCOUNTS/WORCESTER POLYTECHNINC INST</t>
  </si>
  <si>
    <t>VAT/OUTWARD TRANSFER FX TRF-AUST PAMI SPECIAL ACCOUNTS/WORCESTER POLYTECHNINC INST</t>
  </si>
  <si>
    <t>CORRESPONDENT CHARGES/OUTWARD TRANSFERS FX TRF-AUST PAMI SPECIAL ACCOUNTS/WORCESTER POLYTECHNINC INST</t>
  </si>
  <si>
    <t>SWIFT CHARGE/OUTWARD TRANSFER FX TRF-AUST PAMI SPECIAL ACCOUNTS/WORCESTER POLYTECHNINC INST</t>
  </si>
  <si>
    <t>FAILED NIBSS INSTANT PAYMENT 000013190621152420000329688102 NIP Reversal:</t>
  </si>
  <si>
    <t>FAILED NIBSS INSTANT PAYMENT 000013190621152420000329688102 NIP Reversal: (COMMISSION)</t>
  </si>
  <si>
    <t>FAILED NIBSS INSTANT PAYMENT 000013190621152420000329688102 NIP Reversal: (VAT)</t>
  </si>
  <si>
    <t>24-Jun-2019</t>
  </si>
  <si>
    <t>27-Jun-2019</t>
  </si>
  <si>
    <t>NIBSS Instant Payment Outward 000013190627114615000333279473 636970671770328566-1 40 PEERCENT BALANCE PAYMENT FOR THE INSTALLATION OF 15KVA GENERATOR AT SHESTCO 71436369 IFO : ZBN/MEGA-SERVE ENGI REF:321028854538696616007143636900</t>
  </si>
  <si>
    <t>COMMISSION 000013190627114615000333279473 NIP TRANSFER COMMISSION FOR 636970671770328566-1 40 PEERCENT BALANCE PAYMENT FOR THE INSTALLATION OF 15KVA GENERATOR AT SHESTCO 7143636REF:321028854538696616007143636900</t>
  </si>
  <si>
    <t>VALUE ADDED TAX VAT ON NIP TRANSFER FOR 63697</t>
  </si>
  <si>
    <t>TRANSFER BETWEEN CUSTOMERS via GAPS 636970673439696971-1 71436453 REIMBURSEMENT FOR PHOTOCOPIES AND BINDING OF DOCUMENTS DURING HCERES ACCREDITATIO from AUST PAMI SPECIAL ACCOUNTS to SALAMI EJEMEN REF: 0170200092714364530000000</t>
  </si>
  <si>
    <t>TRANSFER BETWEEN CUSTOMERS via GAPS 636970680318696177-1 71437597 REIMBURSEMENT OF EXPENSES INCURRED DURING STUDENT PROJECT from AUST PAMI SPECIAL ACCOUNTS to ETINOSA PRECIOUS OSAYAMEN REF: 0170200092714375970000000</t>
  </si>
  <si>
    <t>TRANSFER BETWEEN CUSTOMERS via GAPS 636970683876936409-1 71437978 REIMBURSEMENT OF EXPENSES INCURRED DURING STUDENT PROJECT TO ALIYU JOSEPH from AUST PAMI SPECIAL ACCOUNTS to ALIYUJOSEPH OLUWAFEMI REF: 0170200092714379780000000</t>
  </si>
  <si>
    <t>FAILED NIBSS INSTANT PAYMENT 000013190627115005000333283102 636970686849255585-1 PAYMENT FOR LUNCH SERVED DURING MS4SS4 CLASSES ON WEEKEND 71438423 IFO : ZBN/ANNAåS HOUSE LIMITED REF:321028854523750000007143842300</t>
  </si>
  <si>
    <t>COMMISSION 000013190627115005000333283102 NIP TRANSFER COMMISSION FOR 636970686849255585-1 PAYMENT FOR LUNCH SERVED DURING MS4SS4 CLASSES ON WEEKEND 71438423 REF:321028854523750000007143842300</t>
  </si>
  <si>
    <t>TRANSFER BETWEEN CUSTOMERS via GAPS 636970675722280960-1 71436732 PAYMENT OF PAMI INTERNSHIP GRANT TO DR RAJESH PRASAD AUST FACULTY from AUST PAMI SPECIAL ACCOUNTS to PRASAD RAJESH REF: 0170200092714367320000000</t>
  </si>
  <si>
    <t>NIBSS Instant Payment Outward 000013190627115109000333284082 636970678321829229-1 PAYMENT OF PAMI INTERNSHIP GRANT TO PROF DAVID AMOS 71437227 IFO : FBN/DAVID AMOS REF:321028854553000000007143722700</t>
  </si>
  <si>
    <t>COMMISSION 000013190627115109000333284082 NIP TRANSFER COMMISSION FOR 636970678321829229-1 PAYMENT OF PAMI INTERNSHIP GRANT TO PROF DAVID AMOS 71437227 REF:321028854553000000007143722700</t>
  </si>
  <si>
    <t>FAILED NIBSS INSTANT PAYMENT 000013190627115005000333283102 NIP Reversal:</t>
  </si>
  <si>
    <t>FAILED NIBSS INSTANT PAYMENT 000013190627115005000333283102 NIP Reversal: (COMMISSION)</t>
  </si>
  <si>
    <t>FAILED NIBSS INSTANT PAYMENT 000013190627115005000333283102 NIP Reversal: (VAT)</t>
  </si>
  <si>
    <t>28-Jun-2019</t>
  </si>
  <si>
    <t>FX SALE (SPOT) -13249328</t>
  </si>
  <si>
    <t>29-Jun-2019</t>
  </si>
  <si>
    <t>TRANSFER BETWEEN CUSTOMERS via GAPS 636974188927013539-1 71814304 CASH ADVANCE FOR PROF WOLE SOBOYEJOS ACCOMMODATION AT HILTON ABUJA from AUST PAMI SPECIAL ACCOUNTS to IGBAGBO BOLADE OLUWASEMILORE REF: 0170200092718143040000000</t>
  </si>
  <si>
    <t>NIBSS Instant Payment Outward 000013190629202339000335307360 636972268315868462-1 REUPLOAD FOR THE SECOND TIME OF UNSUCCESSFUL PAYMENT FOR PAMI INTERNSHIP GRANT TO UZOMA WINNER AUST 71596715 IFO REF:321028854575000000007159671500</t>
  </si>
  <si>
    <t>COMMISSION 000013190629202339000335307360 NIP TRANSFER COMMISSION FOR 636972268315868462-1 REUPLOAD FOR THE SECOND TIME OF UNSUCCESSFUL PAYMENT FOR PAMI INTERNSHIP GRANT TO UZOMREF:321028854575000000007159671500</t>
  </si>
  <si>
    <t>TRANSFER BETWEEN CUSTOMERS via GAPS 636971677656989829-1 71564112 PAYMENT OF AIR TICKET HOTELACCOMMODATION MTV PERDIEM AND LOCAL TRANSPORT TO MROSOBA INEGBENOSE FOR S from AUST PAMI SPECIAL ACCOUN REF: 0170200092715641120000000</t>
  </si>
  <si>
    <t>TRANSFER BETWEEN CUSTOMERS via GAPS 636971675401254043-1 71563864 PAYMENT FOR TRAINING AND COURSE FEE FOR MR OSOBA INEGBENOSE IN LAGOS from AUST PAMI SPECIAL ACCOUNTS to PHILLIPS CONSULTING LIMITE REF: 0170200092715638640000000</t>
  </si>
  <si>
    <t>30-Jun-2019</t>
  </si>
  <si>
    <t>Account No: 0170200346--</t>
  </si>
  <si>
    <t>Currency: US Dollar</t>
  </si>
  <si>
    <t>Opening Balance: 110,873.19</t>
  </si>
  <si>
    <t>SWIFT TRANSFER FX TRF-(AUST PAMI SPECIAL AC/JINLU LI)-OTHERS</t>
  </si>
  <si>
    <t>29-Jan-2019</t>
  </si>
  <si>
    <t>TRANSFER BETWEEN CUSTOMERS via GAPS 636842723433337547-1 59990545 PAYMENT OF MTV VISA APPLICATION AND TRAVEL INSURANCE FOR DR BELLO ABDULHAKEEM from AUST PAMI SPECIAL ACCOUNTS to BELLO ABDULHAKEE REF: 01702003465999054500000</t>
  </si>
  <si>
    <t>COMMISSION GAPS commission on FX transfer REF: 01702003465999054500000</t>
  </si>
  <si>
    <t>VALUE ADDED TAX sion</t>
  </si>
  <si>
    <t>TRANSFER BETWEEN CUSTOMERS via GAPS 636843637338373025-1 60136387 PAYMENT OF STIPEND FOR STUDENTS MR OBADERO SAMUEL AND OSUALA IHUOMA FOR RESEARCH IN RIKEN JAPAN from AUST PAMI SPECIAL ACCOUNTS to REF: 01702003466013638700000</t>
  </si>
  <si>
    <t>COMMISSION GAPS commission on FX transfer REF: 01702003466013638700000</t>
  </si>
  <si>
    <t>SWIFT TRANSFER FX TRF-(AUST PAMI SPECIAL AC/SPRINGER NATURE AMER)-OTHERS</t>
  </si>
  <si>
    <t>08-Feb-2019</t>
  </si>
  <si>
    <t>TRANSFER BETWEEN CUSTOMERS via GAPS 636852080528870536-1 60835274 PAYMENT OF PER DIEM MTV ACCOMMODATION AND TRANSPORT TO UDIGWE AMAKA FOR PROF CHARLES CHIDUME FOR ATT from AUST PAMI SPECIAL ACCOUN REF: 01702003466083527400000</t>
  </si>
  <si>
    <t>COMMISSION GAPS commission on FX transfer REF: 01702003466083527400000</t>
  </si>
  <si>
    <t>TRANSFER BETWEEN CUSTOMERS via GAPS 636849960275012297-1 60695566 PAYMENT OF PER DIEM MTV ACCOMMODATION AND TRANSPORT TO LEO MORGAN FOR ATTENDING ACE MEETING IN DJIBO from AUST PAMI SPECIAL ACCOUN REF: 01702003466069556600000</t>
  </si>
  <si>
    <t>COMMISSION GAPS commission on FX transfer REF: 01702003466069556600000</t>
  </si>
  <si>
    <t>TRANSFER BETWEEN CUSTOMERS via GAPS 636850421164889499-1 60709572 PAYMENT OF PER DIEM MTV ACCOMMODATION AND TRANSPORT TO VICTORIA AGBO FOR ATTENDING ACE MEETING IN DJ from AUST PAMI SPECIAL ACCOUN REF: 01702003466070957200000</t>
  </si>
  <si>
    <t>COMMISSION GAPS commission on FX transfer REF: 01702003466070957200000</t>
  </si>
  <si>
    <t>13-Feb-2019</t>
  </si>
  <si>
    <t>TRANSFER BETWEEN CUSTOMERS via GAPS 636849954612542088-1 60695125 PAYMENT OF PER DIEM MTV ACCOMMODATION AND TRANSPORT TO DR SHOLA FOR ATTENDING ACE MEETING IN DJIBOUT from AUST PAMI SPECIAL ACCOUN REF: 01702003466069512500000</t>
  </si>
  <si>
    <t>COMMISSION GAPS commission on FX transfer REF: 01702003466069512500000</t>
  </si>
  <si>
    <t>TRANSFER BETWEEN CUSTOMERS via GAPS 636850424639259294-1 60709942 PAYMENT OF PER DIEM MTV ACCOMMODATION AND TRANSPORT TO PETER AZIKWE ONWUALU FOR ATTENDING ACE MEETIN from AUST PAMI SPECIAL ACCOUN REF: 01702003466070994200000</t>
  </si>
  <si>
    <t>COMMISSION GAPS commission on FX transfer REF: 01702003466070994200000</t>
  </si>
  <si>
    <t>TRANSFER BETWEEN CUSTOMERS via GAPS 636850427860869537-1 60711227 PAYMENT OF PER DIEM MTV ACCOMMODATION AND TRANSPORT TO OSOBA INEGBENOSE FOR ATTENDING ACE MEETING IN from AUST PAMI SPECIAL ACCOUN REF: 01702003466071122700000</t>
  </si>
  <si>
    <t>COMMISSION GAPS commission on FX transfer REF: 01702003466071122700000</t>
  </si>
  <si>
    <t>TRANSFER BETWEEN CUSTOMERS via GAPS 636850432373310048-1 60712112 PAYMENT OF PER DIEM MTV ACCOMMODATION AND TRANSPORT TO BEN OKONKWO FOR ATTENDING ACE MEETING IN DJIB from AUST PAMI SPECIAL ACCOUN REF: 01702003466071211200000</t>
  </si>
  <si>
    <t>COMMISSION GAPS commission on FX transfer REF: 01702003466071211200000</t>
  </si>
  <si>
    <t>TRANSFER BETWEEN CUSTOMERS via GAPS 636850434819421811-1 60712323 CASH ADVANCE TO BEN OKONKWO FOR VISA ON ARRIVAL FOR ACE MEETING TRIP TO DJIBOUTI FOR SEVEN PARTICIPA from AUST PAMI SPECIAL ACCOUN REF: 01702003466071232300000</t>
  </si>
  <si>
    <t>COMMISSION GAPS commission on FX transfer REF: 01702003466071232300000</t>
  </si>
  <si>
    <t>04-Mar-2019</t>
  </si>
  <si>
    <t>CASH DEPOSIT OKONKWO BEN REF:321000018100000002211903041336</t>
  </si>
  <si>
    <t>SWIFT TRANSFER FX TRF-(AUST PAMI SPECIAL AC/NKEMZI BELAGOA BONIF)-OTHERS</t>
  </si>
  <si>
    <t>TRANSFER BETWEEN CUSTOMERS via GAPS 636876450646317068-1 62701234 PAYMENT OF PER DIEM HOTEL ACCOMMODATION MTV LOCAL TRANSPORT AND VISA PROCESSING TO DR SHOLA ODUSANY from AUST PAMI SPECIAL ACCOUNT REF: 01702003466270123400000</t>
  </si>
  <si>
    <t>COMMISSION GAPS commission on FX transfer REF: 01702003466270123400000</t>
  </si>
  <si>
    <t>TRANSFER BETWEEN CUSTOMERS via GAPS 636876459821122865-1 62702868 PAYMENT OF PER DIEM HOTEL ACCOMMODATION MTV LOCAL TRANSPORT AND VISA PROCESSING TO PROF PETER ONWUAL from AUST PAMI SPECIAL ACCOUN REF: 01702003466270286800000</t>
  </si>
  <si>
    <t>COMMISSION GAPS commission on FX transfer REF: 01702003466270286800000</t>
  </si>
  <si>
    <t>15-Mar-2019</t>
  </si>
  <si>
    <t>TRANSFER BETWEEN CUSTOMERS via GAPS 636880884178399876-1 62944943 REIMBURSEMENT TO AMAKA UDIGWE ON BEHALF OF PROF CHARLES CHIDUME FOR EXTRA EXPENSES ON ACCOMMODATION from AUST PAMI SPECIAL ACCOUN REF: 01702003466294494300000</t>
  </si>
  <si>
    <t>COMMISSION GAPS commission on FX transfer REF: 01702003466294494300000</t>
  </si>
  <si>
    <t>TRANSFER BETWEEN CUSTOMERS via GAPS 636880893118356358-1 62945964 REIMBURSEMENT TO VICTORIA AGBO FOR EXTRA EXPENSES ON ACCOMMODATION DURING PAMI TRIP TO DJIBUTI from AUST PAMI SPECIAL ACCOUNTS to REF: 01702003466294596400000</t>
  </si>
  <si>
    <t>COMMISSION GAPS commission on FX transfer REF: 01702003466294596400000</t>
  </si>
  <si>
    <t>TRANSFER BETWEEN CUSTOMERS via GAPS 636893995393710296-1 65023560 PAYMENT FOR STUDENT KAUST INTERNSHIP PAMI GRANT FOR MR ADAM AJIBOLA THROUGH DR BELLO ABDULHAKEEM from AUST PAMI SPECIAL ACCOUNTS t REF: 01702003466502356000000</t>
  </si>
  <si>
    <t>COMMISSION GAPS commission on FX transfer REF: 01702003466502356000000</t>
  </si>
  <si>
    <t>FX PURCHASE (SPOT) USD PUR ORD DOM AUST PAMI SPECIAL ACCOUNTS -12880814</t>
  </si>
  <si>
    <t>TRANSFER BETWEEN CUSTOMERS via GAPS 636905106247325021-1 66052648 PAYMENT OF REIGSTRATION FEE PER DIEM ACCOMMODATION MTV AND LOCAL TRANSPORT FOR MR OBIOHA ATULUMAH SA from AUST PAMI SPECIAL ACCOUN REF: 01702003466605264800000</t>
  </si>
  <si>
    <t>COMMISSION GAPS commission on FX transfer REF: 01702003466605264800000</t>
  </si>
  <si>
    <t>23-Apr-2019</t>
  </si>
  <si>
    <t>APPROVE INWARD TRF - SWIFT trBP 205 C0091085806201 INFLOW B/O CENTRAL BANK OF NIGERIA IFO AUST PAMI SPECIAL ACCOUNT FROM</t>
  </si>
  <si>
    <t>29-Apr-2019</t>
  </si>
  <si>
    <t>TRANSFER TO ANOTHER PARTY AUST PAMI SPECIAL ACCOUNT / AUST SCHOOL FEE DOLLAR</t>
  </si>
  <si>
    <t>TRANSFER FROM A/C TO A/C COMMISSION</t>
  </si>
  <si>
    <t>TRANSFER BETWEEN CUSTOMERS via GAPS 636911047940527951-1 66596155 PAYMENT OF PAMI INTERNSHIP GRANTS FOR MR ANTIONETTE TWUM BUAMAH SAMUEL KAKRA AND PROSPER KUFAMUNI from AUST PAMI SPECIAL ACCOUNTS REF: 01702003466659615500000</t>
  </si>
  <si>
    <t>COMMISSION GAPS commission on FX transfer REF: 01702003466659615500000</t>
  </si>
  <si>
    <t>TRANSFER BETWEEN CUSTOMERS via GAPS 636911060203400160-1 66597055 PAYMENT OF PAMI INTERNSHIP GRANT FOR ABRAHAM M BILITY AND MOHAMMED B. DUKULY from AUST PAMI SPECIAL ACCOUNTS to WAIDI YUSUF OLATUN REF: 01702003466659705500000</t>
  </si>
  <si>
    <t>COMMISSION GAPS commission on FX transfer REF: 01702003466659705500000</t>
  </si>
  <si>
    <t>TRANSFER BETWEEN CUSTOMERS via GAPS 636918086685399737-1 67526116 PAYMENT OF PAMI INTERNSHIP GRANT FOR SANO ALPHA AUST STUDENT from AUST PAMI SPECIAL ACCOUNTS to NNYABA UKAMAKA VICTORIA REF: 01702003466752611600000</t>
  </si>
  <si>
    <t>COMMISSION GAPS commission on FX transfer REF: 01702003466752611600000</t>
  </si>
  <si>
    <t>TRANSFER BETWEEN CUSTOMERS via GAPS 636918096616805333-1 67527608 PAYMENT OF PAMI INTERNSHIP GRANT WAIDIYUSUF OLATUNJI AUST STUDENT from AUST PAMI SPECIAL ACCOUNTS to WAIDI YUSUF OLATUNJI REF: 01702003466752760800000</t>
  </si>
  <si>
    <t>COMMISSION GAPS commission on FX transfer REF: 01702003466752760800000</t>
  </si>
  <si>
    <t>TRANSFER BETWEEN CUSTOMERS via GAPS 636918099443116210-1 67528131 PAYMENT OF PAMI INTERNSHIP GRANT TO WILLIAMS YOHANNA AUST STUDENT from AUST PAMI SPECIAL ACCOUNTS to WILLIAMS YOHANNA YERIMA REF: 01702003466752813100000</t>
  </si>
  <si>
    <t>COMMISSION GAPS commission on FX transfer REF: 01702003466752813100000</t>
  </si>
  <si>
    <t>TRANSFER BETWEEN CUSTOMERS via GAPS 636922156277798190-1 67826562 PAYMENT OF PPAMI INTERNSHIP GRANT TO KOMADJA G AUST STUDENT from AUST PAMI SPECIAL ACCOUNTS to KOMADJA GBETOGLO CHARLES REF: 01702003466782656200000</t>
  </si>
  <si>
    <t>COMMISSION GAPS commission on FX transfer REF: 01702003466782656200000</t>
  </si>
  <si>
    <t>TRANSFER BETWEEN CUSTOMERS via GAPS 636922160154254931-1 67826940 PAYMENT OF PAMI INTERNSHIP GRANT TO TIDO TIWA AUST STUDENT from AUST PAMI SPECIAL ACCOUNTS to TIDO TIWA STANISLAS REF: 01702003466782694000000</t>
  </si>
  <si>
    <t>COMMISSION GAPS commission on FX transfer REF: 01702003466782694000000</t>
  </si>
  <si>
    <t>TRANSFER BETWEEN CUSTOMERS via GAPS 636922164433409858-1 67827620 PAYMENT OF PAMI INTERNSHIP GRANT TO HAMISU A AUST STUDENT from AUST PAMI SPECIAL ACCOUNTS to HAMISU AHMAD REF: 01702003466782762000000</t>
  </si>
  <si>
    <t>COMMISSION GAPS commission on FX transfer REF: 01702003466782762000000</t>
  </si>
  <si>
    <t>TRANSFER BETWEEN CUSTOMERS via GAPS 636922215345778163-1 67834984 PAYMENT OF PAMI WEBSITE ANNUAL VPS SERVICE AND BACKUP SERVICE from AUST PAMI SPECIAL ACCOUNTS to ADESUYAN ADEBOBOLA BOBBY REF: 01702003466783498400000</t>
  </si>
  <si>
    <t>COMMISSION GAPS commission on FX transfer REF: 01702003466783498400000</t>
  </si>
  <si>
    <t>TRANSFER BETWEEN CUSTOMERS via GAPS 636923879768054146-1 68030608 PAYMENT OF PAMI INTERNSHIP GRANT TO SAMUEL GRACE KEHINDE AUST STUDENT from AUST PAMI SPECIAL ACCOUNTS to SAMUEL GRACE KEHINDE E REF: 01702003466803060800000</t>
  </si>
  <si>
    <t>COMMISSION GAPS commission on FX transfer REF: 01702003466803060800000</t>
  </si>
  <si>
    <t>TRANSFER BETWEEN CUSTOMERS via GAPS 636922258877372417-1 67846940 PAYMENT OF PAMI INTERNSHIP GRANT FOR MOSES KIGOZI AND FORTUNE MUSABEYEZU AUST STUDENTS from AUST PAMI SPECIAL ACCOUNTS to HABINSHU REF: 01702003466784694000000</t>
  </si>
  <si>
    <t>COMMISSION GAPS commission on FX transfer REF: 01702003466784694000000</t>
  </si>
  <si>
    <t>TRANSFER BETWEEN CUSTOMERS via GAPS 636922266577645303-1 67847966 PAYMENT OF PAMI INTERNSHIP GRANT FOR JULIUS MBUITOH AUST STUDENT from AUST PAMI SPECIAL ACCOUNTS to WILLIAMS YOHANNA YERIMA REF: 01702003466784796600000</t>
  </si>
  <si>
    <t>COMMISSION GAPS commission on FX transfer REF: 01702003466784796600000</t>
  </si>
  <si>
    <t>TRANSFER BETWEEN CUSTOMERS via GAPS 636922263769167209-1 67847686 PAYMENT OF PAMI INTERNSHIP GRANT FOR FRANCIS AMARA GLORIA ADJEI LILIAN GYEDU AND AMPEM-DARKOH HANSON from AUST PAMI SPECIAL ACCOUN REF: 01702003466784768600000</t>
  </si>
  <si>
    <t>COMMISSION GAPS commission on FX transfer REF: 01702003466784768600000</t>
  </si>
  <si>
    <t>TRANSFER BETWEEN CUSTOMERS via GAPS 636923881299919264-1 68030800 PAYMENT OF PAMI INTERNSHIP GRANT TO DIOUF YORO AUST STUDENT from AUST PAMI SPECIAL ACCOUNTS to DIOUF YORO REF: 01702003466803080000000</t>
  </si>
  <si>
    <t>COMMISSION GAPS commission on FX transfer REF: 01702003466803080000000</t>
  </si>
  <si>
    <t>TRANSFER BETWEEN CUSTOMERS via GAPS 636922248041152700-1 67845128 PAYMENT OF PAMI INTERNSHIP GRANT TO NNYABA UKAMAKA V AUST STUDENT from AUST PAMI SPECIAL ACCOUNTS to NNYABA UKAMAKA VICTORIA REF: 01702003466784512800000</t>
  </si>
  <si>
    <t>COMMISSION GAPS commission on FX transfer REF: 01702003466784512800000</t>
  </si>
  <si>
    <t>TRANSFER BETWEEN CUSTOMERS via GAPS 636924832789178390-1 68149690 PAYMENT OF PAMI INTERNSHIP GRANT TO NGAYAKAMO BLASIUS AUST STUDENT from AUST PAMI SPECIAL ACCOUNTS to NGAYAKAMO BLASIUS HENRY REF: 01702003466814969000000</t>
  </si>
  <si>
    <t>COMMISSION GAPS commission on FX transfer REF: 01702003466814969000000</t>
  </si>
  <si>
    <t>TRANSFER BETWEEN CUSTOMERS via GAPS 636928228221165384-1 68347035 PAYMENT OF PAMI INTERNSHIP GRANT TO NUMFOR LINDA BIH FOR NDEH YVETTE NEH AUST STUDENT from AUST PAMI SPECIAL ACCOUNTS to NUMFOR LI REF: 01702003466834703500000</t>
  </si>
  <si>
    <t>COMMISSION GAPS commission on FX transfer REF: 01702003466834703500000</t>
  </si>
  <si>
    <t>SWIFT TRANSFER FX TRF-(AUST PAMI SPECIAL AC/WORCESTER POLYTECHNI)-PAYMENT FOR</t>
  </si>
  <si>
    <t>12-May-2019</t>
  </si>
  <si>
    <t>TRANSFER BETWEEN CUSTOMERS via GAPS 636930869757430434-1 68557327 BEING TRANSFER OF FUND FROM AUST PAMI GTB DOLLARS TO AUST SCHOOL FEES GTB DOLLARS ACCOUNTS AS PART P from AUST PAMI SPECIAL ACCOUN REF: 01702003466855732700000</t>
  </si>
  <si>
    <t>COMMISSION GAPS commission on FX transfer REF: 01702003466855732700000</t>
  </si>
  <si>
    <t>FX PURCHASE (SPOT) USD PUR ORD DOM AUST PAMI SPECIAL ACCOUNTS-13037375</t>
  </si>
  <si>
    <t>FX PURCHASE (SPOT) USD PUR ORDOM AUST PAMI SPECIAL ACCOUNTS-13037344</t>
  </si>
  <si>
    <t>TRANSFER BETWEEN CUSTOMERS via GAPS 636931030734596930-1 68582796 PAYMENT OF PER DIEM MTV HOTEL AND LOCAL TRANSPORT TO DR SHOLA ODUSAYN TO ATTEND PASET FORUM IN KIGAL from AUST PAMI SPECIAL ACCOUN REF: 01702003466858279600000</t>
  </si>
  <si>
    <t>COMMISSION GAPS commission on FX transfer REF: 01702003466858279600000</t>
  </si>
  <si>
    <t>TRANSFER BETWEEN CUSTOMERS via GAPS 636931027650133046-1 68582538 PAYMENT OF PER DIEM TO PROF PETER NWUALU AZIKIWE TO ATTEND PASET FORUM IN KIGALI RWANDA 17 TO 24 MAY from AUST PAMI SPECIAL ACCOUN REF: 01702003466858253800000</t>
  </si>
  <si>
    <t>COMMISSION GAPS commission on FX transfer REF: 01702003466858253800000</t>
  </si>
  <si>
    <t>TRANSFER BETWEEN CUSTOMERS via GAPS 636936236186823140-1 68879161 PAYMENT OF PAMI INTERNSHIP GRANT TO HABINSHUTI JEAN BAPTISTE AUST STUDENT from AUST PAMI SPECIAL ACCOUNTS to HABINSHUTI JEAN BAPTI REF: 01702003466887916100000</t>
  </si>
  <si>
    <t>COMMISSION GAPS commission on FX transfer REF: 01702003466887916100000</t>
  </si>
  <si>
    <t>TRANSFER BETWEEN CUSTOMERS via GAPS 636936242656757506-1 68880824 PAYMENT OF PAMI INTERNSHIP GRANT TO MUNGAYINKAJEANE PAULINE AUST STUDENT from AUST PAMI SPECIAL ACCOUNTS to MUNGANYINKA JEANNE PAU REF: 01702003466888082400000</t>
  </si>
  <si>
    <t>COMMISSION GAPS commission on FX transfer REF: 01702003466888082400000</t>
  </si>
  <si>
    <t>21-May-2019</t>
  </si>
  <si>
    <t>APPROVE INWARD TRF - SWIFT INFLOW B/O CENTRAL BANK OF NIGERIA IFO AUST PAMI SPECIAL ACCOUNT</t>
  </si>
  <si>
    <t>TRANSFER BETWEEN CUSTOMERS via GAPS 636951551845255725-1 70226562 PAYMENT OF INTERNSHIP GRANT EMMANUEL KOLADE FOR ESSEI MICHAEL BANGOLAM AUST STUDENT from AUST PAMI SPECIAL ACCOUNTS to KOLADE EMMA REF: 01702003467022656200000</t>
  </si>
  <si>
    <t>COMMISSION GAPS commission on FX transfer REF: 01702003467022656200000</t>
  </si>
  <si>
    <t>TRANSFER BETWEEN CUSTOMERS via GAPS 636951567244221559-1 70230776 PAYMENT PAMI INTERNSHIP GRANT TO AUST STUDEN NUMFOR BIH from AUST PAMI SPECIAL ACCOUNTS to NUMFOR LINDA BIH REF: 01702003467023077600000</t>
  </si>
  <si>
    <t>COMMISSION GAPS commission on FX transfer REF: 01702003467023077600000</t>
  </si>
  <si>
    <t>TRANSFER BETWEEN CUSTOMERS via GAPS 636961050374282663-1 70838282 PART PAYMENT OF AUST PAMI STUDENTS SCHOLARSHIP TO AUST SCHOOL FEES DOLLAR ACCOUNTS FOR 2018 AND 2019 from AUST PAMI SPECIAL ACCOUN REF: 01702003467083828200000</t>
  </si>
  <si>
    <t>COMMISSION GAPS commission on FX transfer REF: 01702003467083828200000</t>
  </si>
  <si>
    <t>SWIFT TRANSFER FX TRF-AUST PAMI SPECIAL ACCOUNTS/WORCESTER POLYTECHNINC INST</t>
  </si>
  <si>
    <t>FX PURCHASE (SPOT) -13249328</t>
  </si>
  <si>
    <t>TRANSFER BETWEEN CUSTOMERS via GAPS 636972536570113898-1 71674628 CASH ADVANCE FOR THE PURCHASE OF POWER PACK LAPTOP FOR OSOBA INGBENOSE from AUST PAMI SPECIAL ACCOUNTS to ADESUYAN ADEBOBOLA BOBBY ReF: 0170200346716746280000000</t>
  </si>
  <si>
    <t>COMMISSION GAPS commission on FX transfer ReF: 0170200346716746280000000</t>
  </si>
  <si>
    <t>Reconciliation Statement</t>
  </si>
  <si>
    <t>1-Jan-2019 to 31-Jan-2019</t>
  </si>
  <si>
    <t>Transaction Type</t>
  </si>
  <si>
    <t>Instrument No.</t>
  </si>
  <si>
    <t>Instrument Date</t>
  </si>
  <si>
    <t>Bank Date</t>
  </si>
  <si>
    <t>Balance as per company books:</t>
  </si>
  <si>
    <t>Amounts not reflected in bank:</t>
  </si>
  <si>
    <t>Balance as per bank:</t>
  </si>
  <si>
    <t>1-Feb-2019 to 28-Feb-2019</t>
  </si>
  <si>
    <t>1-Mar-2019 to 31-Mar-2019</t>
  </si>
  <si>
    <t>1-Apr-2019 to 30-Apr-2019</t>
  </si>
  <si>
    <t>1-May-2019 to 31-May-2019</t>
  </si>
  <si>
    <t>1-Jun-2019 to 30-Jun-2019</t>
  </si>
  <si>
    <t>STATEMENT OF SOURCES AND USES OF FUND</t>
  </si>
  <si>
    <t>FOR THE SEMI ANNUAL PERIOD ENDING 30 JUNE 2019</t>
  </si>
  <si>
    <t>Opening</t>
  </si>
  <si>
    <t>SEMI ANNUAL PERIOD ENDING</t>
  </si>
  <si>
    <t>CUMMULATIVE FOR FINANCIAL YEAR TO DATE</t>
  </si>
  <si>
    <t>30/JUNE/2019</t>
  </si>
  <si>
    <t>OPENING BANK AND CASH BALANCES</t>
  </si>
  <si>
    <t>GOVERNMENT FUND</t>
  </si>
  <si>
    <t>WORLD BANK IDA FUNDS</t>
  </si>
  <si>
    <t>SCHOOL FEES NAIRA</t>
  </si>
  <si>
    <t>STUDENTS FEES USD</t>
  </si>
  <si>
    <t>TOTAL</t>
  </si>
  <si>
    <t>Receipt</t>
  </si>
  <si>
    <t>IGR</t>
  </si>
  <si>
    <t>OTHER INCOME</t>
  </si>
  <si>
    <t>TOTAL FINANCING</t>
  </si>
  <si>
    <t>LESS ACE EXPENDITURES AS PROJECT IMPLEMENTATION PLAN</t>
  </si>
  <si>
    <t>Academic Program</t>
  </si>
  <si>
    <t>Fixed Assets</t>
  </si>
  <si>
    <t>Applied Research</t>
  </si>
  <si>
    <t>Governance and Management</t>
  </si>
  <si>
    <t>International Academic Partnership</t>
  </si>
  <si>
    <t>Regional Co-Operation</t>
  </si>
  <si>
    <t>Exchange Difference</t>
  </si>
  <si>
    <t>Less Accrued Expenses (in Cummulative)</t>
  </si>
  <si>
    <t>Total Expenses</t>
  </si>
  <si>
    <t>CLOSING BALANCES</t>
  </si>
  <si>
    <t>AFRICAN UNIVERSITY OF OF SCIENCE AND TECHNOLOGY</t>
  </si>
  <si>
    <t>SCHEDULE OF INTERNALLY GENERATED REVENUE</t>
  </si>
  <si>
    <t>GTB PAMI</t>
  </si>
  <si>
    <t>ZENITH BANK ACCOUNT</t>
  </si>
  <si>
    <t>GTB AUST</t>
  </si>
  <si>
    <t>GTB/AfDB</t>
  </si>
  <si>
    <t>S/NO</t>
  </si>
  <si>
    <t>DATE</t>
  </si>
  <si>
    <t>DETAILS/REFERENCES</t>
  </si>
  <si>
    <t>PURPOSE</t>
  </si>
  <si>
    <t>NGN</t>
  </si>
  <si>
    <t>USD</t>
  </si>
  <si>
    <t>26/04/16</t>
  </si>
  <si>
    <t>PTDF</t>
  </si>
  <si>
    <t>SCHOLARSHIP</t>
  </si>
  <si>
    <t>DTCA/LIBERIA</t>
  </si>
  <si>
    <t>DTCA/SIERRA LEONE</t>
  </si>
  <si>
    <t>31/05/17</t>
  </si>
  <si>
    <t xml:space="preserve"> AFRICAN DEVELOPMENT BANK </t>
  </si>
  <si>
    <t xml:space="preserve"> AUST AFDB SECOND RESEARCH GRANT </t>
  </si>
  <si>
    <t>25/09/17</t>
  </si>
  <si>
    <t>31/8/17</t>
  </si>
  <si>
    <t>TOTAL UPSTREAM NIG.L/TRGP</t>
  </si>
  <si>
    <t>RESEARCH SUPPORT</t>
  </si>
  <si>
    <t>29/12/17</t>
  </si>
  <si>
    <t>NIGERIAN AIRSPACE RESEARCH AND DEVELOPMENT AGENCY</t>
  </si>
  <si>
    <t>JOINT PROGRAM</t>
  </si>
  <si>
    <t>25/01/18</t>
  </si>
  <si>
    <t>METRICS GEO CONSULTS LTD</t>
  </si>
  <si>
    <t>FEE FOR USE OF LABORATORY</t>
  </si>
  <si>
    <t>22/03/18</t>
  </si>
  <si>
    <t>16/05/18</t>
  </si>
  <si>
    <t>ASSOCIATION OF AFRICAN UNIVERSITIES- PASET</t>
  </si>
  <si>
    <t>VARIOUS BIDDERS</t>
  </si>
  <si>
    <t>SALE OF BIDDING DOCUMENTS</t>
  </si>
  <si>
    <t>28/8/18</t>
  </si>
  <si>
    <t xml:space="preserve"> TOTAL UPSTREAM NIG.</t>
  </si>
  <si>
    <t>22/10/18</t>
  </si>
  <si>
    <t>SUPPORT FOR INTERNATIONAL CONFERENCE</t>
  </si>
  <si>
    <t>CONFERENCE SUPPORT</t>
  </si>
  <si>
    <t xml:space="preserve"> ERIC M SODOMKA</t>
  </si>
  <si>
    <t>21/11/18</t>
  </si>
  <si>
    <t>AFRICAN UNION</t>
  </si>
  <si>
    <t>31/1/19</t>
  </si>
  <si>
    <t xml:space="preserve"> EVI TECHNOLOGIES LIMITED</t>
  </si>
  <si>
    <t>28/01/19</t>
  </si>
  <si>
    <t>TOTAL UPSTREAM NIG.</t>
  </si>
  <si>
    <t>GOOGLE IRELAND LIMITED</t>
  </si>
  <si>
    <t>a</t>
  </si>
  <si>
    <t>b</t>
  </si>
  <si>
    <t>c</t>
  </si>
  <si>
    <t>d</t>
  </si>
  <si>
    <t>e</t>
  </si>
  <si>
    <t>f</t>
  </si>
  <si>
    <t>NAIRA INFOW TOTAL</t>
  </si>
  <si>
    <t>(a+b+d)</t>
  </si>
  <si>
    <t>Conversion, @N306.5/$</t>
  </si>
  <si>
    <t>USD INFOW TOTAL</t>
  </si>
  <si>
    <t>(c+e+f)</t>
  </si>
  <si>
    <t>TOTAL INFLOW IN USD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</si>
</sst>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@"/>
    <numFmt numFmtId="167" formatCode="DD\-MM\-YYYY"/>
    <numFmt numFmtId="168" formatCode="\$0.00"/>
    <numFmt numFmtId="169" formatCode="&quot;&quot;0"/>
    <numFmt numFmtId="170" formatCode="\$0.00&quot; Dr&quot;"/>
    <numFmt numFmtId="171" formatCode="&quot;N &quot;0.00"/>
    <numFmt numFmtId="172" formatCode="&quot;N &quot;0&quot;/$&quot;"/>
    <numFmt numFmtId="173" formatCode="&quot;&quot;0.00"/>
    <numFmt numFmtId="174" formatCode="&quot;&quot;0.00&quot; Dr&quot;"/>
    <numFmt numFmtId="175" formatCode="&quot;&quot;0.00&quot; Cr&quot;"/>
    <numFmt numFmtId="176" formatCode="#,##0.00"/>
    <numFmt numFmtId="177" formatCode="MM/DD/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Calibri"/>
      <family val="2"/>
    </font>
    <font>
      <sz val="6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>
      <alignment/>
      <protection/>
    </xf>
  </cellStyleXfs>
  <cellXfs count="160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vertical="top"/>
    </xf>
    <xf numFmtId="164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left" vertical="top" indent="5"/>
    </xf>
    <xf numFmtId="166" fontId="4" fillId="0" borderId="1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vertical="top"/>
    </xf>
    <xf numFmtId="166" fontId="4" fillId="0" borderId="2" xfId="0" applyNumberFormat="1" applyFont="1" applyBorder="1" applyAlignment="1">
      <alignment horizontal="left" vertical="top" indent="2"/>
    </xf>
    <xf numFmtId="166" fontId="4" fillId="0" borderId="0" xfId="0" applyNumberFormat="1" applyFont="1" applyAlignment="1">
      <alignment vertical="top"/>
    </xf>
    <xf numFmtId="168" fontId="4" fillId="0" borderId="0" xfId="0" applyNumberFormat="1" applyFont="1" applyAlignment="1">
      <alignment horizontal="right" vertical="top"/>
    </xf>
    <xf numFmtId="169" fontId="4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70" fontId="4" fillId="0" borderId="0" xfId="0" applyNumberFormat="1" applyFont="1" applyAlignment="1">
      <alignment horizontal="right" vertical="top"/>
    </xf>
    <xf numFmtId="164" fontId="5" fillId="0" borderId="0" xfId="0" applyFont="1" applyBorder="1" applyAlignment="1">
      <alignment horizontal="right" vertical="top"/>
    </xf>
    <xf numFmtId="171" fontId="5" fillId="0" borderId="0" xfId="0" applyNumberFormat="1" applyFont="1" applyAlignment="1">
      <alignment horizontal="right" vertical="top"/>
    </xf>
    <xf numFmtId="172" fontId="5" fillId="0" borderId="0" xfId="0" applyNumberFormat="1" applyFont="1" applyAlignment="1">
      <alignment vertical="top"/>
    </xf>
    <xf numFmtId="164" fontId="5" fillId="0" borderId="0" xfId="0" applyFont="1" applyAlignment="1">
      <alignment horizontal="right" vertical="top"/>
    </xf>
    <xf numFmtId="166" fontId="6" fillId="0" borderId="0" xfId="0" applyNumberFormat="1" applyFont="1" applyAlignment="1">
      <alignment horizontal="left" vertical="top" wrapText="1" indent="2"/>
    </xf>
    <xf numFmtId="168" fontId="5" fillId="0" borderId="2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horizontal="left" vertical="top" indent="5"/>
    </xf>
    <xf numFmtId="169" fontId="5" fillId="0" borderId="0" xfId="0" applyNumberFormat="1" applyFont="1" applyBorder="1" applyAlignment="1">
      <alignment horizontal="right" vertical="top"/>
    </xf>
    <xf numFmtId="168" fontId="5" fillId="0" borderId="0" xfId="0" applyNumberFormat="1" applyFont="1" applyAlignment="1">
      <alignment horizontal="right" vertical="top"/>
    </xf>
    <xf numFmtId="168" fontId="4" fillId="0" borderId="1" xfId="0" applyNumberFormat="1" applyFont="1" applyBorder="1" applyAlignment="1">
      <alignment horizontal="right" vertical="top"/>
    </xf>
    <xf numFmtId="164" fontId="7" fillId="0" borderId="0" xfId="0" applyFont="1" applyAlignment="1">
      <alignment/>
    </xf>
    <xf numFmtId="166" fontId="8" fillId="0" borderId="0" xfId="0" applyNumberFormat="1" applyFont="1" applyBorder="1" applyAlignment="1">
      <alignment vertical="top"/>
    </xf>
    <xf numFmtId="164" fontId="9" fillId="0" borderId="0" xfId="0" applyFont="1" applyAlignment="1">
      <alignment vertical="top"/>
    </xf>
    <xf numFmtId="166" fontId="9" fillId="0" borderId="0" xfId="0" applyNumberFormat="1" applyFont="1" applyBorder="1" applyAlignment="1">
      <alignment vertical="top"/>
    </xf>
    <xf numFmtId="166" fontId="9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left" vertical="top" indent="5"/>
    </xf>
    <xf numFmtId="166" fontId="8" fillId="0" borderId="1" xfId="0" applyNumberFormat="1" applyFont="1" applyBorder="1" applyAlignment="1">
      <alignment vertical="top"/>
    </xf>
    <xf numFmtId="166" fontId="9" fillId="0" borderId="1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horizontal="right" vertical="top"/>
    </xf>
    <xf numFmtId="167" fontId="9" fillId="0" borderId="0" xfId="0" applyNumberFormat="1" applyFont="1" applyAlignment="1">
      <alignment horizontal="right" vertical="top"/>
    </xf>
    <xf numFmtId="166" fontId="9" fillId="0" borderId="0" xfId="0" applyNumberFormat="1" applyFont="1" applyAlignment="1">
      <alignment vertical="top"/>
    </xf>
    <xf numFmtId="166" fontId="8" fillId="0" borderId="2" xfId="0" applyNumberFormat="1" applyFont="1" applyBorder="1" applyAlignment="1">
      <alignment horizontal="left" vertical="top" indent="2"/>
    </xf>
    <xf numFmtId="166" fontId="8" fillId="0" borderId="0" xfId="0" applyNumberFormat="1" applyFont="1" applyAlignment="1">
      <alignment vertical="top"/>
    </xf>
    <xf numFmtId="168" fontId="8" fillId="0" borderId="0" xfId="0" applyNumberFormat="1" applyFont="1" applyAlignment="1">
      <alignment horizontal="right" vertical="top"/>
    </xf>
    <xf numFmtId="169" fontId="8" fillId="0" borderId="0" xfId="0" applyNumberFormat="1" applyFont="1" applyAlignment="1">
      <alignment horizontal="right" vertical="top"/>
    </xf>
    <xf numFmtId="166" fontId="9" fillId="0" borderId="0" xfId="0" applyNumberFormat="1" applyFont="1" applyAlignment="1">
      <alignment horizontal="right" vertical="top"/>
    </xf>
    <xf numFmtId="170" fontId="8" fillId="0" borderId="0" xfId="0" applyNumberFormat="1" applyFont="1" applyAlignment="1">
      <alignment horizontal="right" vertical="top"/>
    </xf>
    <xf numFmtId="164" fontId="9" fillId="0" borderId="0" xfId="0" applyFont="1" applyBorder="1" applyAlignment="1">
      <alignment horizontal="right" vertical="top"/>
    </xf>
    <xf numFmtId="171" fontId="9" fillId="0" borderId="0" xfId="0" applyNumberFormat="1" applyFont="1" applyAlignment="1">
      <alignment horizontal="right" vertical="top"/>
    </xf>
    <xf numFmtId="172" fontId="9" fillId="0" borderId="0" xfId="0" applyNumberFormat="1" applyFont="1" applyAlignment="1">
      <alignment vertical="top"/>
    </xf>
    <xf numFmtId="164" fontId="9" fillId="0" borderId="0" xfId="0" applyFont="1" applyAlignment="1">
      <alignment horizontal="right" vertical="top"/>
    </xf>
    <xf numFmtId="166" fontId="10" fillId="0" borderId="0" xfId="0" applyNumberFormat="1" applyFont="1" applyAlignment="1">
      <alignment horizontal="left" vertical="top" wrapText="1" indent="2"/>
    </xf>
    <xf numFmtId="168" fontId="9" fillId="0" borderId="2" xfId="0" applyNumberFormat="1" applyFont="1" applyBorder="1" applyAlignment="1">
      <alignment horizontal="right" vertical="top"/>
    </xf>
    <xf numFmtId="166" fontId="8" fillId="0" borderId="0" xfId="0" applyNumberFormat="1" applyFont="1" applyAlignment="1">
      <alignment horizontal="left" vertical="top" indent="5"/>
    </xf>
    <xf numFmtId="169" fontId="9" fillId="0" borderId="0" xfId="0" applyNumberFormat="1" applyFont="1" applyBorder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168" fontId="8" fillId="0" borderId="1" xfId="0" applyNumberFormat="1" applyFont="1" applyBorder="1" applyAlignment="1">
      <alignment horizontal="right" vertical="top"/>
    </xf>
    <xf numFmtId="173" fontId="8" fillId="0" borderId="0" xfId="0" applyNumberFormat="1" applyFont="1" applyAlignment="1">
      <alignment horizontal="right" vertical="top"/>
    </xf>
    <xf numFmtId="174" fontId="8" fillId="0" borderId="0" xfId="0" applyNumberFormat="1" applyFont="1" applyAlignment="1">
      <alignment horizontal="right" vertical="top"/>
    </xf>
    <xf numFmtId="175" fontId="8" fillId="0" borderId="0" xfId="0" applyNumberFormat="1" applyFont="1" applyAlignment="1">
      <alignment horizontal="right" vertical="top"/>
    </xf>
    <xf numFmtId="173" fontId="9" fillId="0" borderId="2" xfId="0" applyNumberFormat="1" applyFont="1" applyBorder="1" applyAlignment="1">
      <alignment horizontal="right" vertical="top"/>
    </xf>
    <xf numFmtId="173" fontId="9" fillId="0" borderId="0" xfId="0" applyNumberFormat="1" applyFont="1" applyAlignment="1">
      <alignment horizontal="right" vertical="top"/>
    </xf>
    <xf numFmtId="173" fontId="8" fillId="0" borderId="1" xfId="0" applyNumberFormat="1" applyFont="1" applyBorder="1" applyAlignment="1">
      <alignment horizontal="right" vertical="top"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 vertical="top"/>
    </xf>
    <xf numFmtId="164" fontId="11" fillId="0" borderId="0" xfId="0" applyFont="1" applyAlignment="1">
      <alignment horizontal="right" vertical="top"/>
    </xf>
    <xf numFmtId="166" fontId="11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64" fontId="12" fillId="0" borderId="0" xfId="0" applyFont="1" applyAlignment="1">
      <alignment/>
    </xf>
    <xf numFmtId="166" fontId="13" fillId="0" borderId="0" xfId="0" applyNumberFormat="1" applyFont="1" applyBorder="1" applyAlignment="1">
      <alignment vertical="top"/>
    </xf>
    <xf numFmtId="164" fontId="14" fillId="0" borderId="0" xfId="0" applyFont="1" applyAlignment="1">
      <alignment vertical="top"/>
    </xf>
    <xf numFmtId="166" fontId="14" fillId="0" borderId="0" xfId="0" applyNumberFormat="1" applyFont="1" applyBorder="1" applyAlignment="1">
      <alignment vertical="top"/>
    </xf>
    <xf numFmtId="166" fontId="15" fillId="0" borderId="1" xfId="0" applyNumberFormat="1" applyFont="1" applyBorder="1" applyAlignment="1">
      <alignment horizontal="right" vertical="top"/>
    </xf>
    <xf numFmtId="166" fontId="16" fillId="0" borderId="1" xfId="0" applyNumberFormat="1" applyFont="1" applyBorder="1" applyAlignment="1">
      <alignment horizontal="left" vertical="top" indent="5"/>
    </xf>
    <xf numFmtId="166" fontId="15" fillId="0" borderId="1" xfId="0" applyNumberFormat="1" applyFont="1" applyBorder="1" applyAlignment="1">
      <alignment vertical="top"/>
    </xf>
    <xf numFmtId="166" fontId="17" fillId="0" borderId="1" xfId="0" applyNumberFormat="1" applyFont="1" applyBorder="1" applyAlignment="1">
      <alignment horizontal="right" vertical="top"/>
    </xf>
    <xf numFmtId="166" fontId="16" fillId="0" borderId="1" xfId="0" applyNumberFormat="1" applyFont="1" applyBorder="1" applyAlignment="1">
      <alignment horizontal="right" vertical="top"/>
    </xf>
    <xf numFmtId="164" fontId="15" fillId="0" borderId="2" xfId="0" applyFont="1" applyBorder="1" applyAlignment="1">
      <alignment horizontal="right" vertical="top"/>
    </xf>
    <xf numFmtId="166" fontId="18" fillId="0" borderId="2" xfId="0" applyNumberFormat="1" applyFont="1" applyBorder="1" applyAlignment="1">
      <alignment vertical="top"/>
    </xf>
    <xf numFmtId="166" fontId="16" fillId="0" borderId="2" xfId="0" applyNumberFormat="1" applyFont="1" applyBorder="1" applyAlignment="1">
      <alignment vertical="top"/>
    </xf>
    <xf numFmtId="166" fontId="15" fillId="0" borderId="2" xfId="0" applyNumberFormat="1" applyFont="1" applyBorder="1" applyAlignment="1">
      <alignment vertical="top"/>
    </xf>
    <xf numFmtId="166" fontId="15" fillId="0" borderId="2" xfId="0" applyNumberFormat="1" applyFont="1" applyBorder="1" applyAlignment="1">
      <alignment horizontal="right" vertical="top"/>
    </xf>
    <xf numFmtId="166" fontId="14" fillId="0" borderId="2" xfId="0" applyNumberFormat="1" applyFont="1" applyBorder="1" applyAlignment="1">
      <alignment vertical="top"/>
    </xf>
    <xf numFmtId="166" fontId="14" fillId="0" borderId="2" xfId="0" applyNumberFormat="1" applyFont="1" applyBorder="1" applyAlignment="1">
      <alignment horizontal="right" vertical="top"/>
    </xf>
    <xf numFmtId="173" fontId="18" fillId="0" borderId="2" xfId="0" applyNumberFormat="1" applyFont="1" applyBorder="1" applyAlignment="1">
      <alignment horizontal="right" vertical="top"/>
    </xf>
    <xf numFmtId="169" fontId="18" fillId="0" borderId="2" xfId="0" applyNumberFormat="1" applyFont="1" applyBorder="1" applyAlignment="1">
      <alignment horizontal="right" vertical="top"/>
    </xf>
    <xf numFmtId="164" fontId="15" fillId="0" borderId="0" xfId="0" applyFont="1" applyAlignment="1">
      <alignment horizontal="right" vertical="top"/>
    </xf>
    <xf numFmtId="166" fontId="18" fillId="0" borderId="0" xfId="0" applyNumberFormat="1" applyFont="1" applyAlignment="1">
      <alignment vertical="top"/>
    </xf>
    <xf numFmtId="166" fontId="16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/>
    </xf>
    <xf numFmtId="166" fontId="15" fillId="0" borderId="0" xfId="0" applyNumberFormat="1" applyFont="1" applyAlignment="1">
      <alignment horizontal="right" vertical="top"/>
    </xf>
    <xf numFmtId="166" fontId="14" fillId="0" borderId="0" xfId="0" applyNumberFormat="1" applyFont="1" applyAlignment="1">
      <alignment vertical="top"/>
    </xf>
    <xf numFmtId="166" fontId="14" fillId="0" borderId="0" xfId="0" applyNumberFormat="1" applyFont="1" applyAlignment="1">
      <alignment horizontal="right" vertical="top"/>
    </xf>
    <xf numFmtId="169" fontId="18" fillId="0" borderId="0" xfId="0" applyNumberFormat="1" applyFont="1" applyAlignment="1">
      <alignment horizontal="right" vertical="top"/>
    </xf>
    <xf numFmtId="166" fontId="18" fillId="0" borderId="2" xfId="0" applyNumberFormat="1" applyFont="1" applyBorder="1" applyAlignment="1">
      <alignment horizontal="right" vertical="top"/>
    </xf>
    <xf numFmtId="168" fontId="18" fillId="0" borderId="2" xfId="0" applyNumberFormat="1" applyFont="1" applyBorder="1" applyAlignment="1">
      <alignment horizontal="right" vertical="top"/>
    </xf>
    <xf numFmtId="166" fontId="18" fillId="0" borderId="3" xfId="0" applyNumberFormat="1" applyFont="1" applyBorder="1" applyAlignment="1">
      <alignment vertical="top"/>
    </xf>
    <xf numFmtId="164" fontId="14" fillId="0" borderId="3" xfId="0" applyFont="1" applyBorder="1" applyAlignment="1">
      <alignment vertical="top"/>
    </xf>
    <xf numFmtId="164" fontId="0" fillId="0" borderId="3" xfId="0" applyBorder="1" applyAlignment="1">
      <alignment/>
    </xf>
    <xf numFmtId="166" fontId="16" fillId="0" borderId="3" xfId="0" applyNumberFormat="1" applyFont="1" applyBorder="1" applyAlignment="1">
      <alignment horizontal="left" vertical="top" indent="2"/>
    </xf>
    <xf numFmtId="166" fontId="19" fillId="0" borderId="3" xfId="0" applyNumberFormat="1" applyFont="1" applyBorder="1" applyAlignment="1">
      <alignment horizontal="center" vertical="top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6" fontId="16" fillId="0" borderId="3" xfId="0" applyNumberFormat="1" applyFont="1" applyBorder="1" applyAlignment="1">
      <alignment vertical="top"/>
    </xf>
    <xf numFmtId="174" fontId="16" fillId="0" borderId="3" xfId="0" applyNumberFormat="1" applyFont="1" applyBorder="1" applyAlignment="1">
      <alignment horizontal="right" vertical="top"/>
    </xf>
    <xf numFmtId="169" fontId="17" fillId="0" borderId="3" xfId="0" applyNumberFormat="1" applyFont="1" applyBorder="1" applyAlignment="1">
      <alignment horizontal="right" vertical="top"/>
    </xf>
    <xf numFmtId="176" fontId="0" fillId="0" borderId="3" xfId="0" applyNumberFormat="1" applyBorder="1" applyAlignment="1">
      <alignment/>
    </xf>
    <xf numFmtId="166" fontId="15" fillId="0" borderId="3" xfId="0" applyNumberFormat="1" applyFont="1" applyBorder="1" applyAlignment="1">
      <alignment horizontal="left" vertical="top" indent="2"/>
    </xf>
    <xf numFmtId="174" fontId="15" fillId="0" borderId="3" xfId="0" applyNumberFormat="1" applyFont="1" applyBorder="1" applyAlignment="1">
      <alignment horizontal="right" vertical="top"/>
    </xf>
    <xf numFmtId="169" fontId="15" fillId="0" borderId="3" xfId="0" applyNumberFormat="1" applyFont="1" applyBorder="1" applyAlignment="1">
      <alignment horizontal="right" vertical="top"/>
    </xf>
    <xf numFmtId="166" fontId="17" fillId="0" borderId="3" xfId="0" applyNumberFormat="1" applyFont="1" applyBorder="1" applyAlignment="1">
      <alignment horizontal="left" vertical="top" indent="2"/>
    </xf>
    <xf numFmtId="174" fontId="17" fillId="0" borderId="3" xfId="0" applyNumberFormat="1" applyFont="1" applyBorder="1" applyAlignment="1">
      <alignment horizontal="right" vertical="top"/>
    </xf>
    <xf numFmtId="173" fontId="17" fillId="0" borderId="3" xfId="0" applyNumberFormat="1" applyFont="1" applyBorder="1" applyAlignment="1">
      <alignment horizontal="right" vertical="top"/>
    </xf>
    <xf numFmtId="176" fontId="16" fillId="0" borderId="3" xfId="0" applyNumberFormat="1" applyFont="1" applyBorder="1" applyAlignment="1">
      <alignment horizontal="right" vertical="top"/>
    </xf>
    <xf numFmtId="173" fontId="15" fillId="0" borderId="3" xfId="0" applyNumberFormat="1" applyFont="1" applyBorder="1" applyAlignment="1">
      <alignment horizontal="right" vertical="top"/>
    </xf>
    <xf numFmtId="176" fontId="17" fillId="0" borderId="3" xfId="0" applyNumberFormat="1" applyFont="1" applyBorder="1" applyAlignment="1">
      <alignment horizontal="right" vertical="top"/>
    </xf>
    <xf numFmtId="176" fontId="15" fillId="0" borderId="3" xfId="0" applyNumberFormat="1" applyFont="1" applyBorder="1" applyAlignment="1">
      <alignment horizontal="right" vertical="top"/>
    </xf>
    <xf numFmtId="175" fontId="15" fillId="0" borderId="3" xfId="0" applyNumberFormat="1" applyFont="1" applyBorder="1" applyAlignment="1">
      <alignment horizontal="right" vertical="top"/>
    </xf>
    <xf numFmtId="176" fontId="15" fillId="0" borderId="3" xfId="0" applyNumberFormat="1" applyFont="1" applyFill="1" applyBorder="1" applyAlignment="1">
      <alignment horizontal="right" vertical="top"/>
    </xf>
    <xf numFmtId="176" fontId="0" fillId="0" borderId="3" xfId="0" applyNumberFormat="1" applyFont="1" applyBorder="1" applyAlignment="1">
      <alignment/>
    </xf>
    <xf numFmtId="169" fontId="16" fillId="0" borderId="3" xfId="0" applyNumberFormat="1" applyFont="1" applyBorder="1" applyAlignment="1">
      <alignment horizontal="right" vertical="top"/>
    </xf>
    <xf numFmtId="173" fontId="21" fillId="0" borderId="3" xfId="0" applyNumberFormat="1" applyFont="1" applyBorder="1" applyAlignment="1">
      <alignment horizontal="right" vertical="top"/>
    </xf>
    <xf numFmtId="176" fontId="0" fillId="0" borderId="0" xfId="0" applyNumberFormat="1" applyAlignment="1">
      <alignment/>
    </xf>
    <xf numFmtId="176" fontId="0" fillId="0" borderId="4" xfId="0" applyNumberFormat="1" applyBorder="1" applyAlignment="1">
      <alignment/>
    </xf>
    <xf numFmtId="164" fontId="22" fillId="0" borderId="0" xfId="0" applyFont="1" applyAlignment="1">
      <alignment/>
    </xf>
    <xf numFmtId="176" fontId="22" fillId="0" borderId="0" xfId="0" applyNumberFormat="1" applyFont="1" applyBorder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2" fillId="0" borderId="0" xfId="0" applyFont="1" applyBorder="1" applyAlignment="1">
      <alignment horizontal="center" vertical="center"/>
    </xf>
    <xf numFmtId="164" fontId="22" fillId="0" borderId="3" xfId="0" applyFont="1" applyBorder="1" applyAlignment="1">
      <alignment/>
    </xf>
    <xf numFmtId="164" fontId="24" fillId="0" borderId="3" xfId="0" applyFont="1" applyBorder="1" applyAlignment="1">
      <alignment horizontal="center" vertical="center" wrapText="1"/>
    </xf>
    <xf numFmtId="176" fontId="24" fillId="0" borderId="3" xfId="0" applyNumberFormat="1" applyFont="1" applyBorder="1" applyAlignment="1">
      <alignment/>
    </xf>
    <xf numFmtId="164" fontId="22" fillId="0" borderId="0" xfId="0" applyFont="1" applyBorder="1" applyAlignment="1">
      <alignment horizontal="left"/>
    </xf>
    <xf numFmtId="164" fontId="24" fillId="0" borderId="3" xfId="0" applyFont="1" applyBorder="1" applyAlignment="1">
      <alignment/>
    </xf>
    <xf numFmtId="176" fontId="22" fillId="0" borderId="3" xfId="0" applyNumberFormat="1" applyFont="1" applyBorder="1" applyAlignment="1">
      <alignment/>
    </xf>
    <xf numFmtId="164" fontId="25" fillId="2" borderId="0" xfId="0" applyFont="1" applyFill="1" applyBorder="1" applyAlignment="1">
      <alignment horizontal="left" vertical="top"/>
    </xf>
    <xf numFmtId="164" fontId="22" fillId="0" borderId="0" xfId="0" applyFont="1" applyAlignment="1">
      <alignment horizontal="left"/>
    </xf>
    <xf numFmtId="177" fontId="25" fillId="2" borderId="3" xfId="0" applyNumberFormat="1" applyFont="1" applyFill="1" applyBorder="1" applyAlignment="1">
      <alignment horizontal="right" vertical="center"/>
    </xf>
    <xf numFmtId="164" fontId="12" fillId="0" borderId="3" xfId="0" applyFont="1" applyBorder="1" applyAlignment="1">
      <alignment/>
    </xf>
    <xf numFmtId="164" fontId="22" fillId="2" borderId="3" xfId="0" applyFont="1" applyFill="1" applyBorder="1" applyAlignment="1">
      <alignment horizontal="left" vertical="top"/>
    </xf>
    <xf numFmtId="164" fontId="25" fillId="2" borderId="3" xfId="0" applyFont="1" applyFill="1" applyBorder="1" applyAlignment="1">
      <alignment horizontal="left" vertical="top" wrapText="1"/>
    </xf>
    <xf numFmtId="176" fontId="25" fillId="0" borderId="0" xfId="0" applyNumberFormat="1" applyFont="1" applyAlignment="1">
      <alignment horizontal="right"/>
    </xf>
    <xf numFmtId="164" fontId="25" fillId="2" borderId="3" xfId="0" applyFont="1" applyFill="1" applyBorder="1" applyAlignment="1">
      <alignment horizontal="right" vertical="center"/>
    </xf>
    <xf numFmtId="164" fontId="25" fillId="2" borderId="3" xfId="0" applyFont="1" applyFill="1" applyBorder="1" applyAlignment="1">
      <alignment horizontal="right" vertical="top"/>
    </xf>
    <xf numFmtId="164" fontId="25" fillId="0" borderId="3" xfId="0" applyFont="1" applyBorder="1" applyAlignment="1">
      <alignment wrapText="1"/>
    </xf>
    <xf numFmtId="176" fontId="25" fillId="0" borderId="3" xfId="0" applyNumberFormat="1" applyFont="1" applyBorder="1" applyAlignment="1">
      <alignment horizontal="right" vertical="center"/>
    </xf>
    <xf numFmtId="176" fontId="25" fillId="0" borderId="3" xfId="0" applyNumberFormat="1" applyFont="1" applyBorder="1" applyAlignment="1">
      <alignment horizontal="right"/>
    </xf>
    <xf numFmtId="177" fontId="25" fillId="0" borderId="3" xfId="0" applyNumberFormat="1" applyFont="1" applyBorder="1" applyAlignment="1">
      <alignment horizontal="right" vertical="center"/>
    </xf>
    <xf numFmtId="177" fontId="25" fillId="0" borderId="3" xfId="0" applyNumberFormat="1" applyFont="1" applyBorder="1" applyAlignment="1">
      <alignment horizontal="right"/>
    </xf>
    <xf numFmtId="176" fontId="12" fillId="0" borderId="3" xfId="0" applyNumberFormat="1" applyFont="1" applyBorder="1" applyAlignment="1">
      <alignment/>
    </xf>
    <xf numFmtId="164" fontId="12" fillId="0" borderId="3" xfId="0" applyFont="1" applyBorder="1" applyAlignment="1">
      <alignment wrapText="1"/>
    </xf>
    <xf numFmtId="164" fontId="25" fillId="0" borderId="0" xfId="0" applyFont="1" applyBorder="1" applyAlignment="1">
      <alignment wrapText="1"/>
    </xf>
    <xf numFmtId="164" fontId="25" fillId="0" borderId="3" xfId="0" applyFont="1" applyBorder="1" applyAlignment="1">
      <alignment horizontal="right" vertical="center"/>
    </xf>
    <xf numFmtId="164" fontId="25" fillId="0" borderId="3" xfId="0" applyFont="1" applyBorder="1" applyAlignment="1">
      <alignment horizontal="right"/>
    </xf>
    <xf numFmtId="164" fontId="25" fillId="2" borderId="3" xfId="0" applyFont="1" applyFill="1" applyBorder="1" applyAlignment="1">
      <alignment horizontal="left" vertical="top"/>
    </xf>
    <xf numFmtId="176" fontId="25" fillId="2" borderId="0" xfId="0" applyNumberFormat="1" applyFont="1" applyFill="1" applyBorder="1" applyAlignment="1">
      <alignment horizontal="left" vertical="top"/>
    </xf>
    <xf numFmtId="176" fontId="24" fillId="0" borderId="3" xfId="0" applyNumberFormat="1" applyFont="1" applyBorder="1" applyAlignment="1">
      <alignment horizontal="center"/>
    </xf>
    <xf numFmtId="164" fontId="2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130" zoomScaleNormal="130" workbookViewId="0" topLeftCell="A1">
      <selection activeCell="B26" sqref="B26"/>
    </sheetView>
  </sheetViews>
  <sheetFormatPr defaultColWidth="8.00390625" defaultRowHeight="15"/>
  <cols>
    <col min="1" max="1" width="10.421875" style="1" customWidth="1"/>
    <col min="2" max="2" width="2.7109375" style="1" customWidth="1"/>
    <col min="3" max="3" width="33.421875" style="1" customWidth="1"/>
    <col min="4" max="4" width="2.28125" style="1" customWidth="1"/>
    <col min="5" max="5" width="4.57421875" style="1" customWidth="1"/>
    <col min="6" max="6" width="18.7109375" style="1" customWidth="1"/>
    <col min="7" max="7" width="6.7109375" style="1" customWidth="1"/>
    <col min="8" max="9" width="9.57421875" style="1" customWidth="1"/>
    <col min="10" max="10" width="11.7109375" style="1" customWidth="1"/>
    <col min="11" max="16384" width="9.140625" style="1" customWidth="1"/>
  </cols>
  <sheetData>
    <row r="1" spans="1:10" ht="12.7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4"/>
      <c r="B3" s="4"/>
      <c r="C3" s="4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3"/>
      <c r="E4" s="3"/>
      <c r="F4" s="3"/>
      <c r="G4" s="3"/>
      <c r="H4" s="3"/>
      <c r="I4" s="3"/>
      <c r="J4" s="3"/>
    </row>
    <row r="5" spans="1:10" ht="12.75">
      <c r="A5" s="4" t="s">
        <v>2</v>
      </c>
      <c r="B5" s="4"/>
      <c r="C5" s="4"/>
      <c r="D5" s="3"/>
      <c r="E5" s="3"/>
      <c r="F5" s="3"/>
      <c r="G5" s="3"/>
      <c r="H5" s="3"/>
      <c r="I5" s="3"/>
      <c r="J5" s="3"/>
    </row>
    <row r="6" spans="1:10" ht="12.75">
      <c r="A6" s="5" t="s">
        <v>3</v>
      </c>
      <c r="B6" s="6" t="s">
        <v>4</v>
      </c>
      <c r="C6" s="6"/>
      <c r="D6" s="7"/>
      <c r="E6" s="8"/>
      <c r="F6" s="8" t="s">
        <v>5</v>
      </c>
      <c r="G6" s="5" t="s">
        <v>6</v>
      </c>
      <c r="H6" s="9" t="s">
        <v>7</v>
      </c>
      <c r="I6" s="9" t="s">
        <v>8</v>
      </c>
      <c r="J6" s="5" t="s">
        <v>9</v>
      </c>
    </row>
    <row r="7" spans="1:10" ht="12.75">
      <c r="A7" s="10">
        <v>43466</v>
      </c>
      <c r="B7" s="11" t="s">
        <v>10</v>
      </c>
      <c r="C7" s="12" t="s">
        <v>11</v>
      </c>
      <c r="D7" s="12"/>
      <c r="E7" s="12"/>
      <c r="F7" s="13"/>
      <c r="G7" s="11"/>
      <c r="H7" s="14">
        <v>6894</v>
      </c>
      <c r="I7" s="15"/>
      <c r="J7" s="15"/>
    </row>
    <row r="8" spans="1:10" ht="12.75">
      <c r="A8" s="10">
        <v>43466</v>
      </c>
      <c r="B8" s="11" t="s">
        <v>12</v>
      </c>
      <c r="C8" s="13" t="s">
        <v>13</v>
      </c>
      <c r="D8" s="13"/>
      <c r="E8" s="11"/>
      <c r="F8" s="13" t="s">
        <v>14</v>
      </c>
      <c r="G8" s="16" t="s">
        <v>15</v>
      </c>
      <c r="H8" s="15"/>
      <c r="I8" s="14">
        <v>1600</v>
      </c>
      <c r="J8" s="17">
        <v>5294</v>
      </c>
    </row>
    <row r="9" spans="1:10" ht="12.75">
      <c r="A9" s="18"/>
      <c r="B9" s="18"/>
      <c r="C9" s="19">
        <v>640000</v>
      </c>
      <c r="D9" s="11" t="s">
        <v>16</v>
      </c>
      <c r="E9" s="20">
        <v>400</v>
      </c>
      <c r="F9" s="3"/>
      <c r="G9" s="3"/>
      <c r="H9" s="3"/>
      <c r="I9" s="3"/>
      <c r="J9" s="3"/>
    </row>
    <row r="10" spans="1:10" ht="16.5">
      <c r="A10" s="21"/>
      <c r="B10" s="11"/>
      <c r="C10" s="22" t="s">
        <v>17</v>
      </c>
      <c r="D10" s="3"/>
      <c r="E10" s="3"/>
      <c r="F10" s="3"/>
      <c r="G10" s="3"/>
      <c r="H10" s="3"/>
      <c r="I10" s="3"/>
      <c r="J10" s="3"/>
    </row>
    <row r="11" spans="1:10" ht="12.75">
      <c r="A11" s="13"/>
      <c r="B11" s="11"/>
      <c r="C11" s="23">
        <v>6894</v>
      </c>
      <c r="D11" s="23"/>
      <c r="E11" s="23"/>
      <c r="F11" s="23"/>
      <c r="G11" s="23"/>
      <c r="H11" s="23"/>
      <c r="I11" s="23">
        <v>1600</v>
      </c>
      <c r="J11" s="15"/>
    </row>
    <row r="12" spans="1:10" ht="12.75">
      <c r="A12" s="16"/>
      <c r="B12" s="11" t="s">
        <v>12</v>
      </c>
      <c r="C12" s="24" t="s">
        <v>18</v>
      </c>
      <c r="D12" s="13"/>
      <c r="E12" s="11"/>
      <c r="F12" s="25"/>
      <c r="G12" s="25"/>
      <c r="H12" s="25"/>
      <c r="I12" s="26">
        <v>5294</v>
      </c>
      <c r="J12" s="15"/>
    </row>
    <row r="13" spans="1:10" ht="12.75">
      <c r="A13" s="13"/>
      <c r="B13" s="13"/>
      <c r="C13" s="27">
        <v>6894</v>
      </c>
      <c r="D13" s="27"/>
      <c r="E13" s="27"/>
      <c r="F13" s="27"/>
      <c r="G13" s="27"/>
      <c r="H13" s="27"/>
      <c r="I13" s="27">
        <v>6894</v>
      </c>
      <c r="J13" s="15"/>
    </row>
  </sheetData>
  <sheetProtection selectLockedCells="1" selectUnlockedCells="1"/>
  <mergeCells count="11">
    <mergeCell ref="A1:C1"/>
    <mergeCell ref="A2:C2"/>
    <mergeCell ref="A3:C3"/>
    <mergeCell ref="A4:C4"/>
    <mergeCell ref="A5:C5"/>
    <mergeCell ref="B6:C6"/>
    <mergeCell ref="C7:E7"/>
    <mergeCell ref="A9:B9"/>
    <mergeCell ref="C11:H11"/>
    <mergeCell ref="F12:H12"/>
    <mergeCell ref="C13:H1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4" sqref="A4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12.71093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70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907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83">
        <v>3846005.3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83">
        <v>3846005.3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4" sqref="A4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12.71093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70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908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83">
        <v>26931017.57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83">
        <v>26931017.57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H8" sqref="H8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1.421875" style="0" customWidth="1"/>
    <col min="6" max="6" width="13.00390625" style="0" customWidth="1"/>
    <col min="7" max="7" width="28.28125" style="0" customWidth="1"/>
    <col min="8" max="8" width="10.4218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268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896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94">
        <v>107374.41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94">
        <v>107374.41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H8" sqref="H8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10.4218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268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904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94">
        <v>88287.32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94">
        <v>88287.32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H8" sqref="H8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5" width="11.421875" style="0" customWidth="1"/>
    <col min="6" max="6" width="13.00390625" style="0" customWidth="1"/>
    <col min="7" max="7" width="28.28125" style="0" customWidth="1"/>
    <col min="8" max="8" width="10.4218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268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905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94">
        <v>82879.17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94">
        <v>82879.17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H8" sqref="H8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10.4218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268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906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94">
        <v>589236.42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94">
        <v>589236.42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H8" sqref="H8"/>
    </sheetView>
  </sheetViews>
  <sheetFormatPr defaultColWidth="8.00390625" defaultRowHeight="15"/>
  <cols>
    <col min="1" max="1" width="5.140625" style="0" customWidth="1"/>
    <col min="2" max="2" width="19.00390625" style="0" customWidth="1"/>
    <col min="3" max="3" width="11.421875" style="0" customWidth="1"/>
    <col min="4" max="4" width="13.57421875" style="0" customWidth="1"/>
    <col min="5" max="5" width="12.140625" style="0" customWidth="1"/>
    <col min="6" max="6" width="13.00390625" style="0" customWidth="1"/>
    <col min="7" max="7" width="28.28125" style="0" customWidth="1"/>
    <col min="8" max="8" width="11.2812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268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907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94">
        <v>1085268.83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94">
        <v>1085268.83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H8" sqref="H8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9.4218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268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908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94">
        <v>773943.67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94">
        <v>773943.67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="130" zoomScaleNormal="130" workbookViewId="0" topLeftCell="A20">
      <selection activeCell="C30" sqref="C30"/>
    </sheetView>
  </sheetViews>
  <sheetFormatPr defaultColWidth="10.28125" defaultRowHeight="15"/>
  <cols>
    <col min="1" max="1" width="32.140625" style="0" customWidth="1"/>
    <col min="2" max="2" width="24.421875" style="0" customWidth="1"/>
    <col min="3" max="3" width="20.00390625" style="0" customWidth="1"/>
    <col min="4" max="4" width="19.7109375" style="0" customWidth="1"/>
    <col min="5" max="5" width="3.00390625" style="0" customWidth="1"/>
    <col min="6" max="6" width="18.00390625" style="0" customWidth="1"/>
    <col min="7" max="16384" width="11.00390625" style="0" customWidth="1"/>
  </cols>
  <sheetData>
    <row r="1" spans="1:6" ht="15.75">
      <c r="A1" s="95" t="s">
        <v>909</v>
      </c>
      <c r="B1" s="95"/>
      <c r="C1" s="96"/>
      <c r="D1" s="96"/>
      <c r="E1" s="97"/>
      <c r="F1" s="97"/>
    </row>
    <row r="2" spans="1:6" ht="15.75">
      <c r="A2" s="95" t="s">
        <v>910</v>
      </c>
      <c r="B2" s="95"/>
      <c r="C2" s="96"/>
      <c r="D2" s="96"/>
      <c r="E2" s="97"/>
      <c r="F2" s="97"/>
    </row>
    <row r="3" spans="1:6" ht="20.25">
      <c r="A3" s="98"/>
      <c r="B3" s="99" t="s">
        <v>911</v>
      </c>
      <c r="C3" s="99"/>
      <c r="D3" s="99" t="s">
        <v>912</v>
      </c>
      <c r="E3" s="100"/>
      <c r="F3" s="101" t="s">
        <v>913</v>
      </c>
    </row>
    <row r="4" spans="1:6" ht="15.75">
      <c r="A4" s="98"/>
      <c r="B4" s="99" t="s">
        <v>9</v>
      </c>
      <c r="C4" s="99"/>
      <c r="D4" s="99" t="s">
        <v>914</v>
      </c>
      <c r="E4" s="100"/>
      <c r="F4" s="100"/>
    </row>
    <row r="5" spans="1:6" ht="15.75">
      <c r="A5" s="102" t="s">
        <v>915</v>
      </c>
      <c r="B5" s="103"/>
      <c r="C5" s="104"/>
      <c r="D5" s="105"/>
      <c r="E5" s="97"/>
      <c r="F5" s="97"/>
    </row>
    <row r="6" spans="1:6" ht="15.75">
      <c r="A6" s="106" t="s">
        <v>916</v>
      </c>
      <c r="B6" s="107"/>
      <c r="C6" s="108"/>
      <c r="D6" s="107"/>
      <c r="E6" s="97"/>
      <c r="F6" s="105"/>
    </row>
    <row r="7" spans="1:6" ht="15.75">
      <c r="A7" s="109" t="s">
        <v>917</v>
      </c>
      <c r="B7" s="110"/>
      <c r="C7" s="108"/>
      <c r="D7" s="105">
        <v>51522428.61999981</v>
      </c>
      <c r="E7" s="97"/>
      <c r="F7" s="97"/>
    </row>
    <row r="8" spans="1:6" ht="15.75">
      <c r="A8" s="109" t="s">
        <v>918</v>
      </c>
      <c r="B8" s="110"/>
      <c r="C8" s="108"/>
      <c r="D8" s="110"/>
      <c r="E8" s="97"/>
      <c r="F8" s="97"/>
    </row>
    <row r="9" spans="1:6" ht="15.75">
      <c r="A9" s="109" t="s">
        <v>919</v>
      </c>
      <c r="B9" s="110"/>
      <c r="C9" s="108"/>
      <c r="D9" s="110"/>
      <c r="E9" s="97"/>
      <c r="F9" s="97"/>
    </row>
    <row r="10" spans="1:6" ht="15.75">
      <c r="A10" s="102" t="s">
        <v>920</v>
      </c>
      <c r="B10" s="103"/>
      <c r="C10" s="111"/>
      <c r="D10" s="112">
        <f>SUM(D5:D9)</f>
        <v>51522428.61999981</v>
      </c>
      <c r="E10" s="97"/>
      <c r="F10" s="97"/>
    </row>
    <row r="11" spans="1:6" ht="15.75">
      <c r="A11" s="102" t="s">
        <v>921</v>
      </c>
      <c r="B11" s="107"/>
      <c r="C11" s="113"/>
      <c r="D11" s="107"/>
      <c r="E11" s="97"/>
      <c r="F11" s="97"/>
    </row>
    <row r="12" spans="1:6" ht="15.75">
      <c r="A12" s="106" t="s">
        <v>917</v>
      </c>
      <c r="B12" s="107"/>
      <c r="C12" s="113"/>
      <c r="D12" s="105">
        <v>588194338.8</v>
      </c>
      <c r="E12" s="97"/>
      <c r="F12" s="114">
        <v>1885771069.64</v>
      </c>
    </row>
    <row r="13" spans="1:6" ht="15.75">
      <c r="A13" s="106" t="s">
        <v>922</v>
      </c>
      <c r="B13" s="108"/>
      <c r="C13" s="108"/>
      <c r="D13" s="108"/>
      <c r="E13" s="97"/>
      <c r="F13" s="97"/>
    </row>
    <row r="14" spans="1:6" ht="15.75">
      <c r="A14" s="106" t="s">
        <v>923</v>
      </c>
      <c r="B14" s="115"/>
      <c r="C14" s="108"/>
      <c r="D14" s="108"/>
      <c r="E14" s="97"/>
      <c r="F14" s="115">
        <v>1872532.97</v>
      </c>
    </row>
    <row r="15" spans="1:6" ht="15.75">
      <c r="A15" s="102" t="s">
        <v>924</v>
      </c>
      <c r="B15" s="115"/>
      <c r="C15" s="111"/>
      <c r="D15" s="112">
        <f>SUM(D12:D14)</f>
        <v>588194338.8</v>
      </c>
      <c r="E15" s="97"/>
      <c r="F15" s="112">
        <f>SUM(F12:F14)</f>
        <v>1887643602.6100001</v>
      </c>
    </row>
    <row r="16" spans="1:6" ht="15.75">
      <c r="A16" s="106" t="s">
        <v>925</v>
      </c>
      <c r="B16" s="116"/>
      <c r="C16" s="115"/>
      <c r="D16" s="116"/>
      <c r="E16" s="97"/>
      <c r="F16" s="97"/>
    </row>
    <row r="17" spans="1:6" ht="15.75">
      <c r="A17" s="106" t="s">
        <v>926</v>
      </c>
      <c r="B17" s="116"/>
      <c r="C17" s="115">
        <v>21437470.78</v>
      </c>
      <c r="D17" s="116"/>
      <c r="E17" s="97"/>
      <c r="F17" s="97">
        <v>451602727.69</v>
      </c>
    </row>
    <row r="18" spans="1:6" ht="15.75">
      <c r="A18" s="106" t="s">
        <v>927</v>
      </c>
      <c r="B18" s="116"/>
      <c r="C18" s="115">
        <f>+(4537902.91+53850000)-1956194.56</f>
        <v>56431708.349999994</v>
      </c>
      <c r="D18" s="115"/>
      <c r="E18" s="105"/>
      <c r="F18" s="115">
        <v>211060216.69</v>
      </c>
    </row>
    <row r="19" spans="1:6" ht="15.75">
      <c r="A19" s="106" t="s">
        <v>928</v>
      </c>
      <c r="B19" s="115"/>
      <c r="C19" s="108">
        <v>117096595</v>
      </c>
      <c r="D19" s="115"/>
      <c r="E19" s="105"/>
      <c r="F19" s="97">
        <v>409250244.57</v>
      </c>
    </row>
    <row r="20" spans="1:6" ht="15.75">
      <c r="A20" s="106" t="s">
        <v>929</v>
      </c>
      <c r="B20" s="115"/>
      <c r="C20" s="117">
        <f>+28897280.92+424900+44887.5</f>
        <v>29367068.42</v>
      </c>
      <c r="D20" s="112"/>
      <c r="E20" s="105"/>
      <c r="F20" s="118">
        <v>113485065.21</v>
      </c>
    </row>
    <row r="21" spans="1:6" ht="15.75">
      <c r="A21" s="106" t="s">
        <v>930</v>
      </c>
      <c r="B21" s="114"/>
      <c r="C21" s="117">
        <v>105082553</v>
      </c>
      <c r="D21" s="114"/>
      <c r="E21" s="105"/>
      <c r="F21" s="105">
        <v>365193620.88</v>
      </c>
    </row>
    <row r="22" spans="1:6" ht="15.75">
      <c r="A22" s="106" t="s">
        <v>931</v>
      </c>
      <c r="B22" s="112"/>
      <c r="C22" s="117">
        <v>1661611.51</v>
      </c>
      <c r="D22" s="114"/>
      <c r="E22" s="105"/>
      <c r="F22" s="105">
        <v>3834001.54</v>
      </c>
    </row>
    <row r="23" spans="1:6" ht="15.75">
      <c r="A23" s="106" t="s">
        <v>932</v>
      </c>
      <c r="B23" s="119"/>
      <c r="C23" s="117">
        <v>1600539.83</v>
      </c>
      <c r="D23" s="114"/>
      <c r="E23" s="105"/>
      <c r="F23" s="105">
        <f>+1600539.83+74177237.33</f>
        <v>75777777.16</v>
      </c>
    </row>
    <row r="24" spans="1:6" ht="15.75">
      <c r="A24" s="106"/>
      <c r="B24" s="119"/>
      <c r="C24" s="115"/>
      <c r="D24" s="114"/>
      <c r="E24" s="105"/>
      <c r="F24" s="105"/>
    </row>
    <row r="25" spans="1:6" ht="15.75">
      <c r="A25" s="106"/>
      <c r="B25" s="119"/>
      <c r="C25" s="112"/>
      <c r="D25" s="112">
        <f>SUM(C17:C23)</f>
        <v>332677546.89</v>
      </c>
      <c r="E25" s="105"/>
      <c r="F25" s="112">
        <f>SUM(F17:F23)</f>
        <v>1630203653.74</v>
      </c>
    </row>
    <row r="26" spans="1:6" ht="15.75">
      <c r="A26" s="106" t="s">
        <v>933</v>
      </c>
      <c r="B26" s="112"/>
      <c r="C26" s="115"/>
      <c r="D26" s="103"/>
      <c r="E26" s="97"/>
      <c r="F26" s="105">
        <v>-49599271.63</v>
      </c>
    </row>
    <row r="27" spans="1:6" ht="15.75">
      <c r="A27" s="106" t="s">
        <v>934</v>
      </c>
      <c r="B27" s="112"/>
      <c r="C27" s="115"/>
      <c r="D27" s="103"/>
      <c r="E27" s="97"/>
      <c r="F27" s="105">
        <f>SUM(F25:F26)</f>
        <v>1580604382.11</v>
      </c>
    </row>
    <row r="28" spans="1:6" ht="15.75">
      <c r="A28" s="106"/>
      <c r="B28" s="112"/>
      <c r="C28" s="115"/>
      <c r="D28" s="103"/>
      <c r="E28" s="97"/>
      <c r="F28" s="97"/>
    </row>
    <row r="29" spans="1:6" ht="15.75">
      <c r="A29" s="106" t="s">
        <v>935</v>
      </c>
      <c r="B29" s="108"/>
      <c r="C29" s="108"/>
      <c r="D29" s="115"/>
      <c r="E29" s="97"/>
      <c r="F29" s="97"/>
    </row>
    <row r="30" spans="1:6" ht="15.75">
      <c r="A30" s="106" t="s">
        <v>916</v>
      </c>
      <c r="B30" s="108"/>
      <c r="C30" s="115"/>
      <c r="D30" s="115"/>
      <c r="E30" s="97"/>
      <c r="F30" s="105"/>
    </row>
    <row r="31" spans="1:6" ht="15.75">
      <c r="A31" s="109" t="s">
        <v>917</v>
      </c>
      <c r="B31" s="116"/>
      <c r="C31" s="104"/>
      <c r="D31" s="104"/>
      <c r="E31" s="97"/>
      <c r="F31" s="115">
        <f>+F10+F15-F27</f>
        <v>307039220.50000024</v>
      </c>
    </row>
    <row r="32" spans="1:6" ht="15.75">
      <c r="A32" s="109" t="s">
        <v>918</v>
      </c>
      <c r="B32" s="107"/>
      <c r="C32" s="111"/>
      <c r="D32" s="108"/>
      <c r="E32" s="97"/>
      <c r="F32" s="105"/>
    </row>
    <row r="33" spans="1:6" ht="15.75">
      <c r="A33" s="109" t="s">
        <v>919</v>
      </c>
      <c r="B33" s="119"/>
      <c r="C33" s="120"/>
      <c r="D33" s="120"/>
      <c r="E33" s="97"/>
      <c r="F33" s="105"/>
    </row>
    <row r="34" ht="15.75">
      <c r="C34" s="121"/>
    </row>
    <row r="35" ht="15.75">
      <c r="C35" s="122"/>
    </row>
  </sheetData>
  <sheetProtection selectLockedCells="1" selectUnlockedCells="1"/>
  <mergeCells count="2">
    <mergeCell ref="A1:B1"/>
    <mergeCell ref="A2:B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O32"/>
  <sheetViews>
    <sheetView zoomScale="130" zoomScaleNormal="130" workbookViewId="0" topLeftCell="A1">
      <selection activeCell="A1" sqref="A1"/>
    </sheetView>
  </sheetViews>
  <sheetFormatPr defaultColWidth="11.421875" defaultRowHeight="15"/>
  <cols>
    <col min="1" max="1" width="1.57421875" style="123" customWidth="1"/>
    <col min="2" max="2" width="5.8515625" style="123" customWidth="1"/>
    <col min="3" max="3" width="9.00390625" style="123" customWidth="1"/>
    <col min="4" max="4" width="1.28515625" style="123" customWidth="1"/>
    <col min="5" max="5" width="28.57421875" style="123" customWidth="1"/>
    <col min="6" max="6" width="23.8515625" style="123" customWidth="1"/>
    <col min="7" max="7" width="11.140625" style="123" customWidth="1"/>
    <col min="8" max="8" width="12.421875" style="123" customWidth="1"/>
    <col min="9" max="9" width="9.57421875" style="123" customWidth="1"/>
    <col min="10" max="10" width="13.28125" style="123" customWidth="1"/>
    <col min="11" max="11" width="9.8515625" style="123" customWidth="1"/>
    <col min="12" max="12" width="11.421875" style="124" customWidth="1"/>
    <col min="13" max="13" width="17.28125" style="125" customWidth="1"/>
    <col min="14" max="14" width="11.421875" style="125" customWidth="1"/>
    <col min="15" max="16384" width="11.421875" style="123" customWidth="1"/>
  </cols>
  <sheetData>
    <row r="1" spans="2:14" s="126" customFormat="1" ht="12.75">
      <c r="B1" s="127" t="s">
        <v>936</v>
      </c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9"/>
      <c r="N1" s="129"/>
    </row>
    <row r="2" spans="2:11" ht="18.75" customHeight="1">
      <c r="B2" s="130" t="s">
        <v>937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4" ht="14.25" customHeight="1">
      <c r="B3" s="131"/>
      <c r="C3" s="131"/>
      <c r="D3" s="131"/>
      <c r="E3" s="131"/>
      <c r="F3" s="131"/>
      <c r="G3" s="131" t="s">
        <v>938</v>
      </c>
      <c r="H3" s="132" t="s">
        <v>939</v>
      </c>
      <c r="I3" s="132"/>
      <c r="J3" s="132" t="s">
        <v>940</v>
      </c>
      <c r="K3" s="132"/>
      <c r="L3" s="133" t="s">
        <v>941</v>
      </c>
      <c r="M3" s="134"/>
      <c r="N3" s="134"/>
    </row>
    <row r="4" spans="2:15" ht="13.5">
      <c r="B4" s="131" t="s">
        <v>942</v>
      </c>
      <c r="C4" s="135" t="s">
        <v>943</v>
      </c>
      <c r="D4" s="135"/>
      <c r="E4" s="135" t="s">
        <v>944</v>
      </c>
      <c r="F4" s="135" t="s">
        <v>945</v>
      </c>
      <c r="G4" s="135" t="s">
        <v>946</v>
      </c>
      <c r="H4" s="135" t="s">
        <v>946</v>
      </c>
      <c r="I4" s="135" t="s">
        <v>947</v>
      </c>
      <c r="J4" s="135" t="s">
        <v>946</v>
      </c>
      <c r="K4" s="131" t="s">
        <v>947</v>
      </c>
      <c r="L4" s="136" t="s">
        <v>947</v>
      </c>
      <c r="M4" s="137"/>
      <c r="N4" s="134"/>
      <c r="O4" s="138"/>
    </row>
    <row r="5" spans="2:15" ht="13.5">
      <c r="B5" s="131">
        <v>1</v>
      </c>
      <c r="C5" s="139" t="s">
        <v>948</v>
      </c>
      <c r="D5" s="135"/>
      <c r="E5" s="135" t="s">
        <v>949</v>
      </c>
      <c r="F5" s="140" t="s">
        <v>950</v>
      </c>
      <c r="G5" s="135"/>
      <c r="H5" s="135"/>
      <c r="I5" s="135"/>
      <c r="J5" s="133">
        <v>8842500</v>
      </c>
      <c r="K5" s="131"/>
      <c r="L5" s="136"/>
      <c r="M5" s="137"/>
      <c r="N5" s="134"/>
      <c r="O5" s="138"/>
    </row>
    <row r="6" spans="2:15" ht="13.5">
      <c r="B6" s="131">
        <f aca="true" t="shared" si="0" ref="B6:B26">+B5+1</f>
        <v>2</v>
      </c>
      <c r="C6" s="139" t="s">
        <v>948</v>
      </c>
      <c r="D6" s="141"/>
      <c r="E6" s="142" t="s">
        <v>951</v>
      </c>
      <c r="F6" s="140" t="s">
        <v>950</v>
      </c>
      <c r="G6" s="135"/>
      <c r="H6" s="135"/>
      <c r="I6" s="135"/>
      <c r="J6" s="143"/>
      <c r="K6" s="136">
        <v>319975</v>
      </c>
      <c r="L6" s="136"/>
      <c r="M6" s="137"/>
      <c r="N6" s="134"/>
      <c r="O6" s="138"/>
    </row>
    <row r="7" spans="2:12" ht="13.5">
      <c r="B7" s="131">
        <f t="shared" si="0"/>
        <v>3</v>
      </c>
      <c r="C7" s="139">
        <v>42412</v>
      </c>
      <c r="D7" s="141"/>
      <c r="E7" s="142" t="s">
        <v>952</v>
      </c>
      <c r="F7" s="140" t="s">
        <v>950</v>
      </c>
      <c r="G7" s="142"/>
      <c r="H7" s="136"/>
      <c r="I7" s="131"/>
      <c r="J7" s="131"/>
      <c r="K7" s="136">
        <v>62255</v>
      </c>
      <c r="L7" s="136"/>
    </row>
    <row r="8" spans="2:12" ht="23.25">
      <c r="B8" s="131">
        <f t="shared" si="0"/>
        <v>4</v>
      </c>
      <c r="C8" s="144" t="s">
        <v>953</v>
      </c>
      <c r="D8" s="145"/>
      <c r="E8" s="146" t="s">
        <v>954</v>
      </c>
      <c r="F8" s="142" t="s">
        <v>955</v>
      </c>
      <c r="G8" s="142"/>
      <c r="H8" s="136"/>
      <c r="I8" s="131"/>
      <c r="J8" s="131"/>
      <c r="K8" s="131"/>
      <c r="L8" s="136">
        <v>982791</v>
      </c>
    </row>
    <row r="9" spans="2:15" ht="13.5">
      <c r="B9" s="131">
        <f t="shared" si="0"/>
        <v>5</v>
      </c>
      <c r="C9" s="139" t="s">
        <v>956</v>
      </c>
      <c r="D9" s="135"/>
      <c r="E9" s="135" t="s">
        <v>949</v>
      </c>
      <c r="F9" s="140" t="s">
        <v>950</v>
      </c>
      <c r="G9" s="135"/>
      <c r="H9" s="135"/>
      <c r="I9" s="135"/>
      <c r="J9" s="143">
        <v>55876000</v>
      </c>
      <c r="K9" s="131"/>
      <c r="L9" s="136"/>
      <c r="M9" s="137"/>
      <c r="N9" s="134"/>
      <c r="O9" s="138"/>
    </row>
    <row r="10" spans="2:12" ht="13.5">
      <c r="B10" s="131">
        <f t="shared" si="0"/>
        <v>6</v>
      </c>
      <c r="C10" s="147" t="s">
        <v>957</v>
      </c>
      <c r="D10" s="148"/>
      <c r="E10" s="142" t="s">
        <v>958</v>
      </c>
      <c r="F10" s="142" t="s">
        <v>959</v>
      </c>
      <c r="G10" s="142"/>
      <c r="H10" s="136">
        <v>10165251.69</v>
      </c>
      <c r="I10" s="131"/>
      <c r="J10" s="131"/>
      <c r="K10" s="131"/>
      <c r="L10" s="136"/>
    </row>
    <row r="11" spans="2:12" ht="23.25">
      <c r="B11" s="131">
        <f t="shared" si="0"/>
        <v>7</v>
      </c>
      <c r="C11" s="147" t="s">
        <v>960</v>
      </c>
      <c r="D11" s="148"/>
      <c r="E11" s="142" t="s">
        <v>961</v>
      </c>
      <c r="F11" s="142" t="s">
        <v>962</v>
      </c>
      <c r="G11" s="142"/>
      <c r="H11" s="136"/>
      <c r="I11" s="131"/>
      <c r="J11" s="136">
        <v>52317200</v>
      </c>
      <c r="K11" s="131"/>
      <c r="L11" s="136"/>
    </row>
    <row r="12" spans="2:12" ht="23.25">
      <c r="B12" s="131">
        <f t="shared" si="0"/>
        <v>8</v>
      </c>
      <c r="C12" s="149" t="s">
        <v>963</v>
      </c>
      <c r="D12" s="150"/>
      <c r="E12" s="146" t="s">
        <v>954</v>
      </c>
      <c r="F12" s="142" t="s">
        <v>955</v>
      </c>
      <c r="G12" s="142"/>
      <c r="H12" s="136"/>
      <c r="I12" s="136"/>
      <c r="J12" s="136"/>
      <c r="K12" s="131"/>
      <c r="L12" s="136">
        <v>841500</v>
      </c>
    </row>
    <row r="13" spans="2:12" ht="13.5">
      <c r="B13" s="131">
        <f t="shared" si="0"/>
        <v>9</v>
      </c>
      <c r="C13" s="149">
        <v>43346</v>
      </c>
      <c r="D13" s="150"/>
      <c r="E13" s="146" t="s">
        <v>964</v>
      </c>
      <c r="F13" s="140" t="s">
        <v>965</v>
      </c>
      <c r="G13" s="151">
        <v>78000</v>
      </c>
      <c r="H13" s="136"/>
      <c r="I13" s="136"/>
      <c r="J13" s="136"/>
      <c r="K13" s="131"/>
      <c r="L13" s="136"/>
    </row>
    <row r="14" spans="2:12" ht="13.5">
      <c r="B14" s="131">
        <f t="shared" si="0"/>
        <v>10</v>
      </c>
      <c r="C14" s="149" t="s">
        <v>966</v>
      </c>
      <c r="D14" s="150"/>
      <c r="E14" s="146"/>
      <c r="F14" s="140" t="s">
        <v>965</v>
      </c>
      <c r="G14" s="151">
        <v>64000</v>
      </c>
      <c r="H14" s="136"/>
      <c r="I14" s="136"/>
      <c r="J14" s="136"/>
      <c r="K14" s="131"/>
      <c r="L14" s="136"/>
    </row>
    <row r="15" spans="2:12" ht="13.5">
      <c r="B15" s="131">
        <f t="shared" si="0"/>
        <v>11</v>
      </c>
      <c r="C15" s="149">
        <v>43380</v>
      </c>
      <c r="D15" s="150"/>
      <c r="E15" s="135" t="s">
        <v>949</v>
      </c>
      <c r="F15" s="140" t="s">
        <v>950</v>
      </c>
      <c r="G15" s="151"/>
      <c r="H15" s="136"/>
      <c r="I15" s="136"/>
      <c r="J15" s="136">
        <v>24562500</v>
      </c>
      <c r="K15" s="131"/>
      <c r="L15" s="136"/>
    </row>
    <row r="16" spans="2:12" ht="23.25">
      <c r="B16" s="131">
        <f t="shared" si="0"/>
        <v>12</v>
      </c>
      <c r="C16" s="149" t="s">
        <v>967</v>
      </c>
      <c r="D16" s="150"/>
      <c r="E16" s="146" t="s">
        <v>968</v>
      </c>
      <c r="F16" s="140" t="s">
        <v>950</v>
      </c>
      <c r="G16" s="151"/>
      <c r="H16" s="136"/>
      <c r="I16" s="136"/>
      <c r="J16" s="136"/>
      <c r="K16" s="136">
        <v>28000</v>
      </c>
      <c r="L16" s="136"/>
    </row>
    <row r="17" spans="2:15" ht="20.25">
      <c r="B17" s="131">
        <f t="shared" si="0"/>
        <v>13</v>
      </c>
      <c r="C17" s="149">
        <v>43441</v>
      </c>
      <c r="D17" s="150"/>
      <c r="E17" s="146" t="s">
        <v>954</v>
      </c>
      <c r="F17" s="152" t="s">
        <v>955</v>
      </c>
      <c r="G17" s="151"/>
      <c r="H17" s="136"/>
      <c r="I17" s="136"/>
      <c r="J17" s="136"/>
      <c r="K17" s="131"/>
      <c r="L17" s="136">
        <v>1028000</v>
      </c>
      <c r="N17" s="130"/>
      <c r="O17" s="125"/>
    </row>
    <row r="18" spans="2:15" ht="13.5">
      <c r="B18" s="131">
        <f t="shared" si="0"/>
        <v>14</v>
      </c>
      <c r="C18" s="149">
        <v>43288</v>
      </c>
      <c r="D18" s="150"/>
      <c r="E18" s="146" t="s">
        <v>969</v>
      </c>
      <c r="F18" s="152" t="s">
        <v>970</v>
      </c>
      <c r="G18" s="151"/>
      <c r="H18" s="136"/>
      <c r="I18" s="136"/>
      <c r="J18" s="136">
        <v>1700000</v>
      </c>
      <c r="K18" s="131"/>
      <c r="L18" s="136"/>
      <c r="O18" s="125"/>
    </row>
    <row r="19" spans="2:15" ht="13.5">
      <c r="B19" s="131">
        <f t="shared" si="0"/>
        <v>15</v>
      </c>
      <c r="C19" s="147" t="s">
        <v>971</v>
      </c>
      <c r="D19" s="148"/>
      <c r="E19" s="142" t="s">
        <v>972</v>
      </c>
      <c r="F19" s="142" t="s">
        <v>959</v>
      </c>
      <c r="G19" s="142"/>
      <c r="H19" s="136">
        <v>6008062.5</v>
      </c>
      <c r="I19" s="131"/>
      <c r="J19" s="131"/>
      <c r="K19" s="131"/>
      <c r="L19" s="136"/>
      <c r="N19" s="137"/>
      <c r="O19" s="125"/>
    </row>
    <row r="20" spans="2:15" ht="23.25">
      <c r="B20" s="131">
        <f t="shared" si="0"/>
        <v>16</v>
      </c>
      <c r="C20" s="144" t="s">
        <v>973</v>
      </c>
      <c r="D20" s="145"/>
      <c r="E20" s="142" t="s">
        <v>974</v>
      </c>
      <c r="F20" s="142" t="s">
        <v>975</v>
      </c>
      <c r="G20" s="142"/>
      <c r="H20" s="136">
        <v>200000</v>
      </c>
      <c r="I20" s="136"/>
      <c r="J20" s="136"/>
      <c r="K20" s="131"/>
      <c r="L20" s="136"/>
      <c r="N20" s="153"/>
      <c r="O20" s="125"/>
    </row>
    <row r="21" spans="2:15" ht="13.5">
      <c r="B21" s="131">
        <f t="shared" si="0"/>
        <v>17</v>
      </c>
      <c r="C21" s="149">
        <v>43323</v>
      </c>
      <c r="D21" s="150"/>
      <c r="E21" s="137" t="s">
        <v>976</v>
      </c>
      <c r="F21" s="142" t="s">
        <v>975</v>
      </c>
      <c r="G21" s="142"/>
      <c r="H21" s="136"/>
      <c r="I21" s="136">
        <v>5000</v>
      </c>
      <c r="J21" s="136"/>
      <c r="K21" s="131"/>
      <c r="L21" s="136"/>
      <c r="O21" s="125"/>
    </row>
    <row r="22" spans="2:15" ht="13.5">
      <c r="B22" s="131">
        <f t="shared" si="0"/>
        <v>18</v>
      </c>
      <c r="C22" s="154" t="s">
        <v>977</v>
      </c>
      <c r="D22" s="155"/>
      <c r="E22" s="156" t="s">
        <v>978</v>
      </c>
      <c r="F22" s="156" t="s">
        <v>950</v>
      </c>
      <c r="G22" s="156"/>
      <c r="H22" s="136"/>
      <c r="I22" s="136"/>
      <c r="J22" s="136"/>
      <c r="K22" s="136">
        <v>31750</v>
      </c>
      <c r="L22" s="136"/>
      <c r="M22" s="157"/>
      <c r="N22" s="134"/>
      <c r="O22" s="138"/>
    </row>
    <row r="23" spans="2:14" ht="23.25">
      <c r="B23" s="131">
        <f t="shared" si="0"/>
        <v>19</v>
      </c>
      <c r="C23" s="149">
        <v>43324</v>
      </c>
      <c r="D23" s="150"/>
      <c r="E23" s="146" t="s">
        <v>954</v>
      </c>
      <c r="F23" s="142" t="s">
        <v>955</v>
      </c>
      <c r="G23" s="142"/>
      <c r="H23" s="136"/>
      <c r="I23" s="136"/>
      <c r="J23" s="136"/>
      <c r="K23" s="131"/>
      <c r="L23" s="136">
        <v>555000</v>
      </c>
      <c r="M23" s="157"/>
      <c r="N23" s="134"/>
    </row>
    <row r="24" spans="2:12" ht="13.5">
      <c r="B24" s="131">
        <f t="shared" si="0"/>
        <v>20</v>
      </c>
      <c r="C24" s="154" t="s">
        <v>979</v>
      </c>
      <c r="D24" s="155"/>
      <c r="E24" s="142" t="s">
        <v>980</v>
      </c>
      <c r="F24" s="142" t="s">
        <v>975</v>
      </c>
      <c r="G24" s="142"/>
      <c r="H24" s="136"/>
      <c r="I24" s="136">
        <v>10000</v>
      </c>
      <c r="J24" s="136"/>
      <c r="K24" s="131"/>
      <c r="L24" s="136"/>
    </row>
    <row r="25" spans="2:12" ht="13.5">
      <c r="B25" s="131">
        <f t="shared" si="0"/>
        <v>21</v>
      </c>
      <c r="C25" s="144" t="s">
        <v>981</v>
      </c>
      <c r="D25" s="145"/>
      <c r="E25" s="142" t="s">
        <v>982</v>
      </c>
      <c r="F25" s="142" t="s">
        <v>959</v>
      </c>
      <c r="G25" s="142"/>
      <c r="H25" s="136">
        <v>11991937.5</v>
      </c>
      <c r="I25" s="131"/>
      <c r="J25" s="131"/>
      <c r="K25" s="131"/>
      <c r="L25" s="136"/>
    </row>
    <row r="26" spans="2:14" ht="13.5">
      <c r="B26" s="131">
        <f t="shared" si="0"/>
        <v>22</v>
      </c>
      <c r="C26" s="149">
        <v>43618</v>
      </c>
      <c r="D26" s="150"/>
      <c r="E26" s="156" t="s">
        <v>983</v>
      </c>
      <c r="F26" s="142" t="s">
        <v>975</v>
      </c>
      <c r="G26" s="142"/>
      <c r="H26" s="136"/>
      <c r="I26" s="136"/>
      <c r="J26" s="136"/>
      <c r="K26" s="136">
        <v>5000</v>
      </c>
      <c r="L26" s="136"/>
      <c r="M26" s="157"/>
      <c r="N26" s="134"/>
    </row>
    <row r="27" spans="2:12" ht="13.5">
      <c r="B27" s="131"/>
      <c r="C27" s="131"/>
      <c r="D27" s="131"/>
      <c r="E27" s="131"/>
      <c r="F27" s="131"/>
      <c r="G27" s="133">
        <f>SUM(G7:G26)</f>
        <v>142000</v>
      </c>
      <c r="H27" s="133">
        <f>SUM(H7:H26)</f>
        <v>28365251.689999998</v>
      </c>
      <c r="I27" s="133">
        <f>SUM(I7:I26)</f>
        <v>15000</v>
      </c>
      <c r="J27" s="133">
        <f>SUM(J5:J26)</f>
        <v>143298200</v>
      </c>
      <c r="K27" s="133">
        <f>SUM(K6:K26)</f>
        <v>446980</v>
      </c>
      <c r="L27" s="133">
        <f>SUM(L7:L26)</f>
        <v>3407291</v>
      </c>
    </row>
    <row r="28" spans="2:12" ht="13.5">
      <c r="B28" s="131"/>
      <c r="C28" s="131"/>
      <c r="D28" s="131"/>
      <c r="E28" s="131"/>
      <c r="F28" s="131"/>
      <c r="G28" s="158" t="s">
        <v>984</v>
      </c>
      <c r="H28" s="158" t="s">
        <v>985</v>
      </c>
      <c r="I28" s="158" t="s">
        <v>986</v>
      </c>
      <c r="J28" s="158" t="s">
        <v>987</v>
      </c>
      <c r="K28" s="158" t="s">
        <v>988</v>
      </c>
      <c r="L28" s="158" t="s">
        <v>989</v>
      </c>
    </row>
    <row r="29" spans="2:12" ht="13.5">
      <c r="B29" s="131"/>
      <c r="C29" s="131"/>
      <c r="D29" s="131"/>
      <c r="E29" s="131" t="s">
        <v>990</v>
      </c>
      <c r="F29" s="159" t="s">
        <v>991</v>
      </c>
      <c r="G29" s="131"/>
      <c r="H29" s="131"/>
      <c r="I29" s="131"/>
      <c r="J29" s="136">
        <f>+G27+H27+J27</f>
        <v>171805451.69</v>
      </c>
      <c r="K29" s="131"/>
      <c r="L29" s="136"/>
    </row>
    <row r="30" spans="2:12" ht="13.5">
      <c r="B30" s="131"/>
      <c r="C30" s="131"/>
      <c r="D30" s="131"/>
      <c r="E30" s="131" t="s">
        <v>992</v>
      </c>
      <c r="F30" s="131"/>
      <c r="G30" s="131"/>
      <c r="H30" s="131"/>
      <c r="I30" s="131"/>
      <c r="J30" s="136">
        <f>+J29/306.5</f>
        <v>560539.8097553018</v>
      </c>
      <c r="K30" s="131"/>
      <c r="L30" s="136"/>
    </row>
    <row r="31" spans="2:12" ht="13.5">
      <c r="B31" s="131"/>
      <c r="C31" s="131"/>
      <c r="D31" s="131"/>
      <c r="E31" s="131" t="s">
        <v>993</v>
      </c>
      <c r="F31" s="159" t="s">
        <v>994</v>
      </c>
      <c r="G31" s="131"/>
      <c r="H31" s="136"/>
      <c r="I31" s="131"/>
      <c r="J31" s="136">
        <f>+I27+K27+L27</f>
        <v>3869271</v>
      </c>
      <c r="K31" s="131"/>
      <c r="L31" s="136"/>
    </row>
    <row r="32" spans="2:12" ht="13.5">
      <c r="B32" s="131"/>
      <c r="C32" s="131"/>
      <c r="D32" s="131"/>
      <c r="E32" s="135" t="s">
        <v>995</v>
      </c>
      <c r="F32" s="135"/>
      <c r="G32" s="135"/>
      <c r="H32" s="131"/>
      <c r="I32" s="131"/>
      <c r="J32" s="133">
        <f>SUM(J30:J31)</f>
        <v>4429810.809755302</v>
      </c>
      <c r="K32" s="133"/>
      <c r="L32" s="133"/>
    </row>
  </sheetData>
  <sheetProtection selectLockedCells="1" selectUnlockedCells="1"/>
  <mergeCells count="4">
    <mergeCell ref="B1:K1"/>
    <mergeCell ref="B2:K2"/>
    <mergeCell ref="H3:I3"/>
    <mergeCell ref="J3:K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94"/>
  <sheetViews>
    <sheetView zoomScale="130" zoomScaleNormal="130" workbookViewId="0" topLeftCell="A181">
      <selection activeCell="C14" sqref="C14"/>
    </sheetView>
  </sheetViews>
  <sheetFormatPr defaultColWidth="8.00390625" defaultRowHeight="15"/>
  <cols>
    <col min="1" max="1" width="10.140625" style="28" customWidth="1"/>
    <col min="2" max="2" width="2.7109375" style="28" customWidth="1"/>
    <col min="3" max="3" width="37.140625" style="28" customWidth="1"/>
    <col min="4" max="4" width="2.57421875" style="28" customWidth="1"/>
    <col min="5" max="5" width="7.140625" style="28" customWidth="1"/>
    <col min="6" max="6" width="15.421875" style="28" customWidth="1"/>
    <col min="7" max="7" width="7.00390625" style="28" customWidth="1"/>
    <col min="8" max="9" width="10.57421875" style="28" customWidth="1"/>
    <col min="10" max="10" width="13.28125" style="28" customWidth="1"/>
    <col min="11" max="16384" width="9.140625" style="28" customWidth="1"/>
  </cols>
  <sheetData>
    <row r="2" spans="1:10" ht="12.75">
      <c r="A2" s="29" t="s">
        <v>0</v>
      </c>
      <c r="B2" s="29"/>
      <c r="C2" s="29"/>
      <c r="D2" s="30"/>
      <c r="E2" s="30"/>
      <c r="F2" s="30"/>
      <c r="G2" s="30"/>
      <c r="H2" s="30"/>
      <c r="I2" s="30"/>
      <c r="J2" s="30"/>
    </row>
    <row r="3" spans="1:10" ht="12.75">
      <c r="A3" s="29" t="s">
        <v>19</v>
      </c>
      <c r="B3" s="29"/>
      <c r="C3" s="29"/>
      <c r="D3" s="30"/>
      <c r="E3" s="30"/>
      <c r="F3" s="30"/>
      <c r="G3" s="30"/>
      <c r="H3" s="30"/>
      <c r="I3" s="30"/>
      <c r="J3" s="30"/>
    </row>
    <row r="4" spans="1:10" ht="12.75">
      <c r="A4" s="31"/>
      <c r="B4" s="31"/>
      <c r="C4" s="31"/>
      <c r="D4" s="30"/>
      <c r="E4" s="30"/>
      <c r="F4" s="30"/>
      <c r="G4" s="30"/>
      <c r="H4" s="30"/>
      <c r="I4" s="30"/>
      <c r="J4" s="30"/>
    </row>
    <row r="5" spans="1:10" ht="12.75">
      <c r="A5" s="31"/>
      <c r="B5" s="31"/>
      <c r="C5" s="31"/>
      <c r="D5" s="30"/>
      <c r="E5" s="30"/>
      <c r="F5" s="30"/>
      <c r="G5" s="30"/>
      <c r="H5" s="30"/>
      <c r="I5" s="30"/>
      <c r="J5" s="30"/>
    </row>
    <row r="6" spans="1:10" ht="12.75">
      <c r="A6" s="31" t="s">
        <v>2</v>
      </c>
      <c r="B6" s="31"/>
      <c r="C6" s="31"/>
      <c r="D6" s="30"/>
      <c r="E6" s="30"/>
      <c r="F6" s="30"/>
      <c r="G6" s="30"/>
      <c r="H6" s="30"/>
      <c r="I6" s="30"/>
      <c r="J6" s="30"/>
    </row>
    <row r="7" spans="1:10" ht="12.75">
      <c r="A7" s="32" t="s">
        <v>3</v>
      </c>
      <c r="B7" s="33" t="s">
        <v>4</v>
      </c>
      <c r="C7" s="33"/>
      <c r="D7" s="34"/>
      <c r="E7" s="35"/>
      <c r="F7" s="35" t="s">
        <v>5</v>
      </c>
      <c r="G7" s="32" t="s">
        <v>6</v>
      </c>
      <c r="H7" s="36" t="s">
        <v>7</v>
      </c>
      <c r="I7" s="36" t="s">
        <v>8</v>
      </c>
      <c r="J7" s="32" t="s">
        <v>9</v>
      </c>
    </row>
    <row r="8" spans="1:10" ht="12.75">
      <c r="A8" s="37">
        <v>43466</v>
      </c>
      <c r="B8" s="38" t="s">
        <v>10</v>
      </c>
      <c r="C8" s="39" t="s">
        <v>11</v>
      </c>
      <c r="D8" s="39"/>
      <c r="E8" s="39"/>
      <c r="F8" s="40"/>
      <c r="G8" s="38"/>
      <c r="H8" s="41">
        <v>110873.19</v>
      </c>
      <c r="I8" s="42"/>
      <c r="J8" s="42"/>
    </row>
    <row r="9" spans="1:10" ht="12.75">
      <c r="A9" s="37">
        <v>43489</v>
      </c>
      <c r="B9" s="38" t="s">
        <v>12</v>
      </c>
      <c r="C9" s="40" t="s">
        <v>20</v>
      </c>
      <c r="D9" s="40"/>
      <c r="E9" s="38"/>
      <c r="F9" s="40" t="s">
        <v>21</v>
      </c>
      <c r="G9" s="43" t="s">
        <v>15</v>
      </c>
      <c r="H9" s="42"/>
      <c r="I9" s="41">
        <v>2076.35</v>
      </c>
      <c r="J9" s="44">
        <v>108796.84</v>
      </c>
    </row>
    <row r="10" spans="1:10" ht="12.75">
      <c r="A10" s="45"/>
      <c r="B10" s="45"/>
      <c r="C10" s="46">
        <v>745409.65</v>
      </c>
      <c r="D10" s="38" t="s">
        <v>16</v>
      </c>
      <c r="E10" s="47">
        <v>359</v>
      </c>
      <c r="F10" s="30"/>
      <c r="G10" s="30"/>
      <c r="H10" s="30"/>
      <c r="I10" s="30"/>
      <c r="J10" s="30"/>
    </row>
    <row r="11" spans="1:10" ht="12.75">
      <c r="A11" s="48"/>
      <c r="B11" s="38"/>
      <c r="C11" s="49" t="s">
        <v>22</v>
      </c>
      <c r="D11" s="30"/>
      <c r="E11" s="30"/>
      <c r="F11" s="30"/>
      <c r="G11" s="30"/>
      <c r="H11" s="30"/>
      <c r="I11" s="30"/>
      <c r="J11" s="30"/>
    </row>
    <row r="12" spans="1:10" ht="12.75">
      <c r="A12" s="37">
        <v>43493</v>
      </c>
      <c r="B12" s="38" t="s">
        <v>12</v>
      </c>
      <c r="C12" s="40" t="s">
        <v>23</v>
      </c>
      <c r="D12" s="40"/>
      <c r="E12" s="38"/>
      <c r="F12" s="40" t="s">
        <v>21</v>
      </c>
      <c r="G12" s="43" t="s">
        <v>24</v>
      </c>
      <c r="H12" s="42"/>
      <c r="I12" s="41">
        <v>415</v>
      </c>
      <c r="J12" s="44">
        <v>108381.84</v>
      </c>
    </row>
    <row r="13" spans="1:10" ht="12.75">
      <c r="A13" s="45"/>
      <c r="B13" s="45"/>
      <c r="C13" s="46">
        <v>148985</v>
      </c>
      <c r="D13" s="38" t="s">
        <v>16</v>
      </c>
      <c r="E13" s="47">
        <v>359</v>
      </c>
      <c r="F13" s="30"/>
      <c r="G13" s="30"/>
      <c r="H13" s="30"/>
      <c r="I13" s="30"/>
      <c r="J13" s="30"/>
    </row>
    <row r="14" spans="1:10" ht="19.5">
      <c r="A14" s="48"/>
      <c r="B14" s="38"/>
      <c r="C14" s="49" t="s">
        <v>25</v>
      </c>
      <c r="D14" s="30"/>
      <c r="E14" s="30"/>
      <c r="F14" s="30"/>
      <c r="G14" s="30"/>
      <c r="H14" s="30"/>
      <c r="I14" s="30"/>
      <c r="J14" s="30"/>
    </row>
    <row r="15" spans="1:10" ht="12.75">
      <c r="A15" s="37">
        <v>43494</v>
      </c>
      <c r="B15" s="38" t="s">
        <v>12</v>
      </c>
      <c r="C15" s="40" t="s">
        <v>26</v>
      </c>
      <c r="D15" s="40"/>
      <c r="E15" s="38"/>
      <c r="F15" s="40" t="s">
        <v>21</v>
      </c>
      <c r="G15" s="43" t="s">
        <v>27</v>
      </c>
      <c r="H15" s="42"/>
      <c r="I15" s="41">
        <v>1000</v>
      </c>
      <c r="J15" s="44">
        <v>107381.84</v>
      </c>
    </row>
    <row r="16" spans="1:10" ht="12.75">
      <c r="A16" s="45"/>
      <c r="B16" s="45"/>
      <c r="C16" s="46">
        <v>359000</v>
      </c>
      <c r="D16" s="38" t="s">
        <v>16</v>
      </c>
      <c r="E16" s="47">
        <v>359</v>
      </c>
      <c r="F16" s="30"/>
      <c r="G16" s="30"/>
      <c r="H16" s="30"/>
      <c r="I16" s="30"/>
      <c r="J16" s="30"/>
    </row>
    <row r="17" spans="1:10" ht="19.5">
      <c r="A17" s="48"/>
      <c r="B17" s="38"/>
      <c r="C17" s="49" t="s">
        <v>28</v>
      </c>
      <c r="D17" s="30"/>
      <c r="E17" s="30"/>
      <c r="F17" s="30"/>
      <c r="G17" s="30"/>
      <c r="H17" s="30"/>
      <c r="I17" s="30"/>
      <c r="J17" s="30"/>
    </row>
    <row r="18" spans="1:10" ht="12.75">
      <c r="A18" s="37">
        <v>43496</v>
      </c>
      <c r="B18" s="38" t="s">
        <v>12</v>
      </c>
      <c r="C18" s="40" t="s">
        <v>29</v>
      </c>
      <c r="D18" s="40"/>
      <c r="E18" s="38"/>
      <c r="F18" s="40" t="s">
        <v>30</v>
      </c>
      <c r="G18" s="43" t="s">
        <v>27</v>
      </c>
      <c r="H18" s="42"/>
      <c r="I18" s="41">
        <v>7.43</v>
      </c>
      <c r="J18" s="44">
        <v>107374.41</v>
      </c>
    </row>
    <row r="19" spans="1:10" ht="12.75">
      <c r="A19" s="45"/>
      <c r="B19" s="45"/>
      <c r="C19" s="46">
        <v>2667.37</v>
      </c>
      <c r="D19" s="38" t="s">
        <v>16</v>
      </c>
      <c r="E19" s="47">
        <v>359</v>
      </c>
      <c r="F19" s="30"/>
      <c r="G19" s="30"/>
      <c r="H19" s="30"/>
      <c r="I19" s="30"/>
      <c r="J19" s="30"/>
    </row>
    <row r="20" spans="1:10" ht="12.75">
      <c r="A20" s="48"/>
      <c r="B20" s="38"/>
      <c r="C20" s="49" t="s">
        <v>31</v>
      </c>
      <c r="D20" s="30"/>
      <c r="E20" s="30"/>
      <c r="F20" s="30"/>
      <c r="G20" s="30"/>
      <c r="H20" s="30"/>
      <c r="I20" s="30"/>
      <c r="J20" s="30"/>
    </row>
    <row r="21" spans="1:10" ht="12.75">
      <c r="A21" s="37">
        <v>43501</v>
      </c>
      <c r="B21" s="38" t="s">
        <v>12</v>
      </c>
      <c r="C21" s="40" t="s">
        <v>32</v>
      </c>
      <c r="D21" s="40"/>
      <c r="E21" s="38"/>
      <c r="F21" s="40" t="s">
        <v>21</v>
      </c>
      <c r="G21" s="43" t="s">
        <v>33</v>
      </c>
      <c r="H21" s="42"/>
      <c r="I21" s="41">
        <v>1790</v>
      </c>
      <c r="J21" s="44">
        <v>105584.41</v>
      </c>
    </row>
    <row r="22" spans="1:10" ht="12.75">
      <c r="A22" s="45"/>
      <c r="B22" s="45"/>
      <c r="C22" s="46">
        <v>642610</v>
      </c>
      <c r="D22" s="38" t="s">
        <v>16</v>
      </c>
      <c r="E22" s="47">
        <v>359</v>
      </c>
      <c r="F22" s="30"/>
      <c r="G22" s="30"/>
      <c r="H22" s="30"/>
      <c r="I22" s="30"/>
      <c r="J22" s="30"/>
    </row>
    <row r="23" spans="1:10" ht="19.5">
      <c r="A23" s="48"/>
      <c r="B23" s="38"/>
      <c r="C23" s="49" t="s">
        <v>34</v>
      </c>
      <c r="D23" s="30"/>
      <c r="E23" s="30"/>
      <c r="F23" s="30"/>
      <c r="G23" s="30"/>
      <c r="H23" s="30"/>
      <c r="I23" s="30"/>
      <c r="J23" s="30"/>
    </row>
    <row r="24" spans="1:10" ht="12.75">
      <c r="A24" s="37">
        <v>43502</v>
      </c>
      <c r="B24" s="38" t="s">
        <v>12</v>
      </c>
      <c r="C24" s="40" t="s">
        <v>35</v>
      </c>
      <c r="D24" s="40"/>
      <c r="E24" s="38"/>
      <c r="F24" s="40" t="s">
        <v>21</v>
      </c>
      <c r="G24" s="43" t="s">
        <v>36</v>
      </c>
      <c r="H24" s="42"/>
      <c r="I24" s="41">
        <v>2401</v>
      </c>
      <c r="J24" s="44">
        <v>103183.41</v>
      </c>
    </row>
    <row r="25" spans="1:10" ht="12.75">
      <c r="A25" s="45"/>
      <c r="B25" s="45"/>
      <c r="C25" s="46">
        <v>861959</v>
      </c>
      <c r="D25" s="38" t="s">
        <v>16</v>
      </c>
      <c r="E25" s="47">
        <v>359</v>
      </c>
      <c r="F25" s="30"/>
      <c r="G25" s="30"/>
      <c r="H25" s="30"/>
      <c r="I25" s="30"/>
      <c r="J25" s="30"/>
    </row>
    <row r="26" spans="1:10" ht="19.5">
      <c r="A26" s="48"/>
      <c r="B26" s="38"/>
      <c r="C26" s="49" t="s">
        <v>37</v>
      </c>
      <c r="D26" s="30"/>
      <c r="E26" s="30"/>
      <c r="F26" s="30"/>
      <c r="G26" s="30"/>
      <c r="H26" s="30"/>
      <c r="I26" s="30"/>
      <c r="J26" s="30"/>
    </row>
    <row r="27" spans="1:10" ht="12.75">
      <c r="A27" s="37">
        <v>43502</v>
      </c>
      <c r="B27" s="38" t="s">
        <v>12</v>
      </c>
      <c r="C27" s="40" t="s">
        <v>35</v>
      </c>
      <c r="D27" s="40"/>
      <c r="E27" s="38"/>
      <c r="F27" s="40" t="s">
        <v>21</v>
      </c>
      <c r="G27" s="43" t="s">
        <v>38</v>
      </c>
      <c r="H27" s="42"/>
      <c r="I27" s="41">
        <v>2401</v>
      </c>
      <c r="J27" s="44">
        <v>100782.41</v>
      </c>
    </row>
    <row r="28" spans="1:10" ht="12.75">
      <c r="A28" s="45"/>
      <c r="B28" s="45"/>
      <c r="C28" s="46">
        <v>861959</v>
      </c>
      <c r="D28" s="38" t="s">
        <v>16</v>
      </c>
      <c r="E28" s="47">
        <v>359</v>
      </c>
      <c r="F28" s="30"/>
      <c r="G28" s="30"/>
      <c r="H28" s="30"/>
      <c r="I28" s="30"/>
      <c r="J28" s="30"/>
    </row>
    <row r="29" spans="1:10" ht="27">
      <c r="A29" s="48"/>
      <c r="B29" s="38"/>
      <c r="C29" s="49" t="s">
        <v>39</v>
      </c>
      <c r="D29" s="30"/>
      <c r="E29" s="30"/>
      <c r="F29" s="30"/>
      <c r="G29" s="30"/>
      <c r="H29" s="30"/>
      <c r="I29" s="30"/>
      <c r="J29" s="30"/>
    </row>
    <row r="30" spans="1:10" ht="12.75">
      <c r="A30" s="37">
        <v>43502</v>
      </c>
      <c r="B30" s="38" t="s">
        <v>12</v>
      </c>
      <c r="C30" s="40" t="s">
        <v>35</v>
      </c>
      <c r="D30" s="40"/>
      <c r="E30" s="38"/>
      <c r="F30" s="40" t="s">
        <v>21</v>
      </c>
      <c r="G30" s="43" t="s">
        <v>40</v>
      </c>
      <c r="H30" s="42"/>
      <c r="I30" s="41">
        <v>2401</v>
      </c>
      <c r="J30" s="44">
        <v>98381.41</v>
      </c>
    </row>
    <row r="31" spans="1:10" ht="12.75">
      <c r="A31" s="45"/>
      <c r="B31" s="45"/>
      <c r="C31" s="46">
        <v>861959</v>
      </c>
      <c r="D31" s="38" t="s">
        <v>16</v>
      </c>
      <c r="E31" s="47">
        <v>359</v>
      </c>
      <c r="F31" s="30"/>
      <c r="G31" s="30"/>
      <c r="H31" s="30"/>
      <c r="I31" s="30"/>
      <c r="J31" s="30"/>
    </row>
    <row r="32" spans="1:10" ht="19.5">
      <c r="A32" s="48"/>
      <c r="B32" s="38"/>
      <c r="C32" s="49" t="s">
        <v>41</v>
      </c>
      <c r="D32" s="30"/>
      <c r="E32" s="30"/>
      <c r="F32" s="30"/>
      <c r="G32" s="30"/>
      <c r="H32" s="30"/>
      <c r="I32" s="30"/>
      <c r="J32" s="30"/>
    </row>
    <row r="33" spans="1:10" ht="12.75">
      <c r="A33" s="37">
        <v>43502</v>
      </c>
      <c r="B33" s="38" t="s">
        <v>12</v>
      </c>
      <c r="C33" s="40" t="s">
        <v>35</v>
      </c>
      <c r="D33" s="40"/>
      <c r="E33" s="38"/>
      <c r="F33" s="40" t="s">
        <v>21</v>
      </c>
      <c r="G33" s="43" t="s">
        <v>42</v>
      </c>
      <c r="H33" s="42"/>
      <c r="I33" s="41">
        <v>2401</v>
      </c>
      <c r="J33" s="44">
        <v>95980.41</v>
      </c>
    </row>
    <row r="34" spans="1:10" ht="12.75">
      <c r="A34" s="45"/>
      <c r="B34" s="45"/>
      <c r="C34" s="46">
        <v>861959</v>
      </c>
      <c r="D34" s="38" t="s">
        <v>16</v>
      </c>
      <c r="E34" s="47">
        <v>359</v>
      </c>
      <c r="F34" s="30"/>
      <c r="G34" s="30"/>
      <c r="H34" s="30"/>
      <c r="I34" s="30"/>
      <c r="J34" s="30"/>
    </row>
    <row r="35" spans="1:10" ht="27">
      <c r="A35" s="48"/>
      <c r="B35" s="38"/>
      <c r="C35" s="49" t="s">
        <v>43</v>
      </c>
      <c r="D35" s="30"/>
      <c r="E35" s="30"/>
      <c r="F35" s="30"/>
      <c r="G35" s="30"/>
      <c r="H35" s="30"/>
      <c r="I35" s="30"/>
      <c r="J35" s="30"/>
    </row>
    <row r="36" spans="1:10" ht="12.75">
      <c r="A36" s="37">
        <v>43502</v>
      </c>
      <c r="B36" s="38" t="s">
        <v>12</v>
      </c>
      <c r="C36" s="40" t="s">
        <v>35</v>
      </c>
      <c r="D36" s="40"/>
      <c r="E36" s="38"/>
      <c r="F36" s="40" t="s">
        <v>21</v>
      </c>
      <c r="G36" s="43" t="s">
        <v>44</v>
      </c>
      <c r="H36" s="42"/>
      <c r="I36" s="41">
        <v>2401</v>
      </c>
      <c r="J36" s="44">
        <v>93579.41</v>
      </c>
    </row>
    <row r="37" spans="1:10" ht="12.75">
      <c r="A37" s="45"/>
      <c r="B37" s="45"/>
      <c r="C37" s="46">
        <v>861959</v>
      </c>
      <c r="D37" s="38" t="s">
        <v>16</v>
      </c>
      <c r="E37" s="47">
        <v>359</v>
      </c>
      <c r="F37" s="30"/>
      <c r="G37" s="30"/>
      <c r="H37" s="30"/>
      <c r="I37" s="30"/>
      <c r="J37" s="30"/>
    </row>
    <row r="38" spans="1:10" ht="19.5">
      <c r="A38" s="48"/>
      <c r="B38" s="38"/>
      <c r="C38" s="49" t="s">
        <v>45</v>
      </c>
      <c r="D38" s="30"/>
      <c r="E38" s="30"/>
      <c r="F38" s="30"/>
      <c r="G38" s="30"/>
      <c r="H38" s="30"/>
      <c r="I38" s="30"/>
      <c r="J38" s="30"/>
    </row>
    <row r="39" spans="1:10" ht="12.75">
      <c r="A39" s="37">
        <v>43502</v>
      </c>
      <c r="B39" s="38" t="s">
        <v>12</v>
      </c>
      <c r="C39" s="40" t="s">
        <v>35</v>
      </c>
      <c r="D39" s="40"/>
      <c r="E39" s="38"/>
      <c r="F39" s="40" t="s">
        <v>21</v>
      </c>
      <c r="G39" s="43" t="s">
        <v>46</v>
      </c>
      <c r="H39" s="42"/>
      <c r="I39" s="41">
        <v>2401</v>
      </c>
      <c r="J39" s="44">
        <v>91178.41</v>
      </c>
    </row>
    <row r="40" spans="1:10" ht="12.75">
      <c r="A40" s="45"/>
      <c r="B40" s="45"/>
      <c r="C40" s="46">
        <v>861959</v>
      </c>
      <c r="D40" s="38" t="s">
        <v>16</v>
      </c>
      <c r="E40" s="47">
        <v>359</v>
      </c>
      <c r="F40" s="30"/>
      <c r="G40" s="30"/>
      <c r="H40" s="30"/>
      <c r="I40" s="30"/>
      <c r="J40" s="30"/>
    </row>
    <row r="41" spans="1:10" ht="19.5">
      <c r="A41" s="48"/>
      <c r="B41" s="38"/>
      <c r="C41" s="49" t="s">
        <v>47</v>
      </c>
      <c r="D41" s="30"/>
      <c r="E41" s="30"/>
      <c r="F41" s="30"/>
      <c r="G41" s="30"/>
      <c r="H41" s="30"/>
      <c r="I41" s="30"/>
      <c r="J41" s="30"/>
    </row>
    <row r="42" spans="1:10" ht="12.75">
      <c r="A42" s="37">
        <v>43502</v>
      </c>
      <c r="B42" s="38" t="s">
        <v>12</v>
      </c>
      <c r="C42" s="40" t="s">
        <v>35</v>
      </c>
      <c r="D42" s="40"/>
      <c r="E42" s="38"/>
      <c r="F42" s="40" t="s">
        <v>21</v>
      </c>
      <c r="G42" s="43" t="s">
        <v>48</v>
      </c>
      <c r="H42" s="42"/>
      <c r="I42" s="41">
        <v>399.72</v>
      </c>
      <c r="J42" s="44">
        <v>90778.69</v>
      </c>
    </row>
    <row r="43" spans="1:10" ht="12.75">
      <c r="A43" s="45"/>
      <c r="B43" s="45"/>
      <c r="C43" s="46">
        <v>143499.48</v>
      </c>
      <c r="D43" s="38" t="s">
        <v>16</v>
      </c>
      <c r="E43" s="47">
        <v>359</v>
      </c>
      <c r="F43" s="30"/>
      <c r="G43" s="30"/>
      <c r="H43" s="30"/>
      <c r="I43" s="30"/>
      <c r="J43" s="30"/>
    </row>
    <row r="44" spans="1:10" ht="19.5">
      <c r="A44" s="48"/>
      <c r="B44" s="38"/>
      <c r="C44" s="49" t="s">
        <v>49</v>
      </c>
      <c r="D44" s="30"/>
      <c r="E44" s="30"/>
      <c r="F44" s="30"/>
      <c r="G44" s="30"/>
      <c r="H44" s="30"/>
      <c r="I44" s="30"/>
      <c r="J44" s="30"/>
    </row>
    <row r="45" spans="1:10" ht="12.75">
      <c r="A45" s="37">
        <v>43502</v>
      </c>
      <c r="B45" s="38" t="s">
        <v>12</v>
      </c>
      <c r="C45" s="40" t="s">
        <v>35</v>
      </c>
      <c r="D45" s="40"/>
      <c r="E45" s="38"/>
      <c r="F45" s="40" t="s">
        <v>21</v>
      </c>
      <c r="G45" s="43" t="s">
        <v>50</v>
      </c>
      <c r="H45" s="42"/>
      <c r="I45" s="41">
        <v>2401</v>
      </c>
      <c r="J45" s="44">
        <v>88377.69</v>
      </c>
    </row>
    <row r="46" spans="1:10" ht="12.75">
      <c r="A46" s="45"/>
      <c r="B46" s="45"/>
      <c r="C46" s="46">
        <v>861959</v>
      </c>
      <c r="D46" s="38" t="s">
        <v>16</v>
      </c>
      <c r="E46" s="47">
        <v>359</v>
      </c>
      <c r="F46" s="30"/>
      <c r="G46" s="30"/>
      <c r="H46" s="30"/>
      <c r="I46" s="30"/>
      <c r="J46" s="30"/>
    </row>
    <row r="47" spans="1:10" ht="19.5">
      <c r="A47" s="48"/>
      <c r="B47" s="38"/>
      <c r="C47" s="49" t="s">
        <v>51</v>
      </c>
      <c r="D47" s="30"/>
      <c r="E47" s="30"/>
      <c r="F47" s="30"/>
      <c r="G47" s="30"/>
      <c r="H47" s="30"/>
      <c r="I47" s="30"/>
      <c r="J47" s="30"/>
    </row>
    <row r="48" spans="1:10" ht="12.75">
      <c r="A48" s="37">
        <v>43524</v>
      </c>
      <c r="B48" s="38" t="s">
        <v>12</v>
      </c>
      <c r="C48" s="40" t="s">
        <v>29</v>
      </c>
      <c r="D48" s="40"/>
      <c r="E48" s="38"/>
      <c r="F48" s="40" t="s">
        <v>30</v>
      </c>
      <c r="G48" s="43" t="s">
        <v>36</v>
      </c>
      <c r="H48" s="42"/>
      <c r="I48" s="41">
        <v>90.37</v>
      </c>
      <c r="J48" s="44">
        <v>88287.32</v>
      </c>
    </row>
    <row r="49" spans="1:10" ht="12.75">
      <c r="A49" s="45"/>
      <c r="B49" s="45"/>
      <c r="C49" s="46">
        <v>32442.83</v>
      </c>
      <c r="D49" s="38" t="s">
        <v>16</v>
      </c>
      <c r="E49" s="47">
        <v>359</v>
      </c>
      <c r="F49" s="30"/>
      <c r="G49" s="30"/>
      <c r="H49" s="30"/>
      <c r="I49" s="30"/>
      <c r="J49" s="30"/>
    </row>
    <row r="50" spans="1:10" ht="12.75">
      <c r="A50" s="48"/>
      <c r="B50" s="38"/>
      <c r="C50" s="49" t="s">
        <v>52</v>
      </c>
      <c r="D50" s="30"/>
      <c r="E50" s="30"/>
      <c r="F50" s="30"/>
      <c r="G50" s="30"/>
      <c r="H50" s="30"/>
      <c r="I50" s="30"/>
      <c r="J50" s="30"/>
    </row>
    <row r="51" spans="1:10" ht="12.75">
      <c r="A51" s="37">
        <v>43528</v>
      </c>
      <c r="B51" s="38" t="s">
        <v>10</v>
      </c>
      <c r="C51" s="40" t="s">
        <v>35</v>
      </c>
      <c r="D51" s="40"/>
      <c r="E51" s="38"/>
      <c r="F51" s="40" t="s">
        <v>30</v>
      </c>
      <c r="G51" s="43" t="s">
        <v>40</v>
      </c>
      <c r="H51" s="41">
        <v>221</v>
      </c>
      <c r="I51" s="42"/>
      <c r="J51" s="44">
        <v>88508.32</v>
      </c>
    </row>
    <row r="52" spans="1:10" ht="12.75">
      <c r="A52" s="45"/>
      <c r="B52" s="45"/>
      <c r="C52" s="46">
        <v>79339</v>
      </c>
      <c r="D52" s="38" t="s">
        <v>16</v>
      </c>
      <c r="E52" s="47">
        <v>359</v>
      </c>
      <c r="F52" s="30"/>
      <c r="G52" s="30"/>
      <c r="H52" s="30"/>
      <c r="I52" s="30"/>
      <c r="J52" s="30"/>
    </row>
    <row r="53" spans="1:10" ht="19.5">
      <c r="A53" s="48"/>
      <c r="B53" s="38"/>
      <c r="C53" s="49" t="s">
        <v>53</v>
      </c>
      <c r="D53" s="30"/>
      <c r="E53" s="30"/>
      <c r="F53" s="30"/>
      <c r="G53" s="30"/>
      <c r="H53" s="30"/>
      <c r="I53" s="30"/>
      <c r="J53" s="30"/>
    </row>
    <row r="54" spans="1:10" ht="12.75">
      <c r="A54" s="37">
        <v>43530</v>
      </c>
      <c r="B54" s="38" t="s">
        <v>12</v>
      </c>
      <c r="C54" s="40" t="s">
        <v>23</v>
      </c>
      <c r="D54" s="40"/>
      <c r="E54" s="38"/>
      <c r="F54" s="40" t="s">
        <v>21</v>
      </c>
      <c r="G54" s="43" t="s">
        <v>54</v>
      </c>
      <c r="H54" s="42"/>
      <c r="I54" s="41">
        <v>765.75</v>
      </c>
      <c r="J54" s="44">
        <v>87742.57</v>
      </c>
    </row>
    <row r="55" spans="1:10" ht="12.75">
      <c r="A55" s="45"/>
      <c r="B55" s="45"/>
      <c r="C55" s="46">
        <v>274904.25</v>
      </c>
      <c r="D55" s="38" t="s">
        <v>16</v>
      </c>
      <c r="E55" s="47">
        <v>359</v>
      </c>
      <c r="F55" s="30"/>
      <c r="G55" s="30"/>
      <c r="H55" s="30"/>
      <c r="I55" s="30"/>
      <c r="J55" s="30"/>
    </row>
    <row r="56" spans="1:10" ht="19.5">
      <c r="A56" s="48"/>
      <c r="B56" s="38"/>
      <c r="C56" s="49" t="s">
        <v>55</v>
      </c>
      <c r="D56" s="30"/>
      <c r="E56" s="30"/>
      <c r="F56" s="30"/>
      <c r="G56" s="30"/>
      <c r="H56" s="30"/>
      <c r="I56" s="30"/>
      <c r="J56" s="30"/>
    </row>
    <row r="57" spans="1:10" ht="12.75">
      <c r="A57" s="37">
        <v>43532</v>
      </c>
      <c r="B57" s="38" t="s">
        <v>12</v>
      </c>
      <c r="C57" s="40" t="s">
        <v>56</v>
      </c>
      <c r="D57" s="40"/>
      <c r="E57" s="38"/>
      <c r="F57" s="40" t="s">
        <v>21</v>
      </c>
      <c r="G57" s="43" t="s">
        <v>57</v>
      </c>
      <c r="H57" s="42"/>
      <c r="I57" s="41">
        <v>2170</v>
      </c>
      <c r="J57" s="44">
        <v>85572.57</v>
      </c>
    </row>
    <row r="58" spans="1:10" ht="12.75">
      <c r="A58" s="45"/>
      <c r="B58" s="45"/>
      <c r="C58" s="46">
        <v>779030</v>
      </c>
      <c r="D58" s="38" t="s">
        <v>16</v>
      </c>
      <c r="E58" s="47">
        <v>359</v>
      </c>
      <c r="F58" s="30"/>
      <c r="G58" s="30"/>
      <c r="H58" s="30"/>
      <c r="I58" s="30"/>
      <c r="J58" s="30"/>
    </row>
    <row r="59" spans="1:10" ht="27">
      <c r="A59" s="48"/>
      <c r="B59" s="38"/>
      <c r="C59" s="49" t="s">
        <v>58</v>
      </c>
      <c r="D59" s="30"/>
      <c r="E59" s="30"/>
      <c r="F59" s="30"/>
      <c r="G59" s="30"/>
      <c r="H59" s="30"/>
      <c r="I59" s="30"/>
      <c r="J59" s="30"/>
    </row>
    <row r="60" spans="1:10" ht="12.75">
      <c r="A60" s="37">
        <v>43532</v>
      </c>
      <c r="B60" s="38" t="s">
        <v>12</v>
      </c>
      <c r="C60" s="40" t="s">
        <v>56</v>
      </c>
      <c r="D60" s="40"/>
      <c r="E60" s="38"/>
      <c r="F60" s="40" t="s">
        <v>21</v>
      </c>
      <c r="G60" s="43" t="s">
        <v>59</v>
      </c>
      <c r="H60" s="42"/>
      <c r="I60" s="41">
        <v>2170</v>
      </c>
      <c r="J60" s="44">
        <v>83402.57</v>
      </c>
    </row>
    <row r="61" spans="1:10" ht="12.75">
      <c r="A61" s="45"/>
      <c r="B61" s="45"/>
      <c r="C61" s="46">
        <v>779030</v>
      </c>
      <c r="D61" s="38" t="s">
        <v>16</v>
      </c>
      <c r="E61" s="47">
        <v>359</v>
      </c>
      <c r="F61" s="30"/>
      <c r="G61" s="30"/>
      <c r="H61" s="30"/>
      <c r="I61" s="30"/>
      <c r="J61" s="30"/>
    </row>
    <row r="62" spans="1:10" ht="27">
      <c r="A62" s="48"/>
      <c r="B62" s="38"/>
      <c r="C62" s="49" t="s">
        <v>60</v>
      </c>
      <c r="D62" s="30"/>
      <c r="E62" s="30"/>
      <c r="F62" s="30"/>
      <c r="G62" s="30"/>
      <c r="H62" s="30"/>
      <c r="I62" s="30"/>
      <c r="J62" s="30"/>
    </row>
    <row r="63" spans="1:10" ht="12.75">
      <c r="A63" s="37">
        <v>43537</v>
      </c>
      <c r="B63" s="38" t="s">
        <v>12</v>
      </c>
      <c r="C63" s="40" t="s">
        <v>61</v>
      </c>
      <c r="D63" s="40"/>
      <c r="E63" s="38"/>
      <c r="F63" s="40" t="s">
        <v>21</v>
      </c>
      <c r="G63" s="43" t="s">
        <v>62</v>
      </c>
      <c r="H63" s="42"/>
      <c r="I63" s="41">
        <v>249</v>
      </c>
      <c r="J63" s="44">
        <v>83153.57</v>
      </c>
    </row>
    <row r="64" spans="1:10" ht="12.75">
      <c r="A64" s="45"/>
      <c r="B64" s="45"/>
      <c r="C64" s="46">
        <v>89391</v>
      </c>
      <c r="D64" s="38" t="s">
        <v>16</v>
      </c>
      <c r="E64" s="47">
        <v>359</v>
      </c>
      <c r="F64" s="30"/>
      <c r="G64" s="30"/>
      <c r="H64" s="30"/>
      <c r="I64" s="30"/>
      <c r="J64" s="30"/>
    </row>
    <row r="65" spans="1:10" ht="19.5">
      <c r="A65" s="48"/>
      <c r="B65" s="38"/>
      <c r="C65" s="49" t="s">
        <v>63</v>
      </c>
      <c r="D65" s="30"/>
      <c r="E65" s="30"/>
      <c r="F65" s="30"/>
      <c r="G65" s="30"/>
      <c r="H65" s="30"/>
      <c r="I65" s="30"/>
      <c r="J65" s="30"/>
    </row>
    <row r="66" spans="1:10" ht="12.75">
      <c r="A66" s="37">
        <v>43537</v>
      </c>
      <c r="B66" s="38" t="s">
        <v>12</v>
      </c>
      <c r="C66" s="40" t="s">
        <v>61</v>
      </c>
      <c r="D66" s="40"/>
      <c r="E66" s="38"/>
      <c r="F66" s="40" t="s">
        <v>21</v>
      </c>
      <c r="G66" s="43" t="s">
        <v>64</v>
      </c>
      <c r="H66" s="42"/>
      <c r="I66" s="41">
        <v>249</v>
      </c>
      <c r="J66" s="44">
        <v>82904.57</v>
      </c>
    </row>
    <row r="67" spans="1:10" ht="12.75">
      <c r="A67" s="45"/>
      <c r="B67" s="45"/>
      <c r="C67" s="46">
        <v>89391</v>
      </c>
      <c r="D67" s="38" t="s">
        <v>16</v>
      </c>
      <c r="E67" s="47">
        <v>359</v>
      </c>
      <c r="F67" s="30"/>
      <c r="G67" s="30"/>
      <c r="H67" s="30"/>
      <c r="I67" s="30"/>
      <c r="J67" s="30"/>
    </row>
    <row r="68" spans="1:10" ht="19.5">
      <c r="A68" s="48"/>
      <c r="B68" s="38"/>
      <c r="C68" s="49" t="s">
        <v>65</v>
      </c>
      <c r="D68" s="30"/>
      <c r="E68" s="30"/>
      <c r="F68" s="30"/>
      <c r="G68" s="30"/>
      <c r="H68" s="30"/>
      <c r="I68" s="30"/>
      <c r="J68" s="30"/>
    </row>
    <row r="69" spans="1:10" ht="12.75">
      <c r="A69" s="37">
        <v>43555</v>
      </c>
      <c r="B69" s="38" t="s">
        <v>12</v>
      </c>
      <c r="C69" s="40" t="s">
        <v>29</v>
      </c>
      <c r="D69" s="40"/>
      <c r="E69" s="38"/>
      <c r="F69" s="40" t="s">
        <v>30</v>
      </c>
      <c r="G69" s="43" t="s">
        <v>48</v>
      </c>
      <c r="H69" s="42"/>
      <c r="I69" s="41">
        <v>25.4</v>
      </c>
      <c r="J69" s="44">
        <v>82879.17</v>
      </c>
    </row>
    <row r="70" spans="1:10" ht="12.75">
      <c r="A70" s="45"/>
      <c r="B70" s="45"/>
      <c r="C70" s="46">
        <v>9118.6</v>
      </c>
      <c r="D70" s="38" t="s">
        <v>16</v>
      </c>
      <c r="E70" s="47">
        <v>359</v>
      </c>
      <c r="F70" s="30"/>
      <c r="G70" s="30"/>
      <c r="H70" s="30"/>
      <c r="I70" s="30"/>
      <c r="J70" s="30"/>
    </row>
    <row r="71" spans="1:10" ht="12.75">
      <c r="A71" s="48"/>
      <c r="B71" s="38"/>
      <c r="C71" s="49" t="s">
        <v>66</v>
      </c>
      <c r="D71" s="30"/>
      <c r="E71" s="30"/>
      <c r="F71" s="30"/>
      <c r="G71" s="30"/>
      <c r="H71" s="30"/>
      <c r="I71" s="30"/>
      <c r="J71" s="30"/>
    </row>
    <row r="72" spans="1:10" ht="12.75">
      <c r="A72" s="37">
        <v>43556</v>
      </c>
      <c r="B72" s="38" t="s">
        <v>12</v>
      </c>
      <c r="C72" s="40" t="s">
        <v>67</v>
      </c>
      <c r="D72" s="40"/>
      <c r="E72" s="38"/>
      <c r="F72" s="40" t="s">
        <v>21</v>
      </c>
      <c r="G72" s="43" t="s">
        <v>68</v>
      </c>
      <c r="H72" s="42"/>
      <c r="I72" s="41">
        <v>500</v>
      </c>
      <c r="J72" s="44">
        <v>82379.17</v>
      </c>
    </row>
    <row r="73" spans="1:10" ht="12.75">
      <c r="A73" s="45"/>
      <c r="B73" s="45"/>
      <c r="C73" s="46">
        <v>179500</v>
      </c>
      <c r="D73" s="38" t="s">
        <v>16</v>
      </c>
      <c r="E73" s="47">
        <v>359</v>
      </c>
      <c r="F73" s="30"/>
      <c r="G73" s="30"/>
      <c r="H73" s="30"/>
      <c r="I73" s="30"/>
      <c r="J73" s="30"/>
    </row>
    <row r="74" spans="1:10" ht="19.5">
      <c r="A74" s="48"/>
      <c r="B74" s="38"/>
      <c r="C74" s="49" t="s">
        <v>69</v>
      </c>
      <c r="D74" s="30"/>
      <c r="E74" s="30"/>
      <c r="F74" s="30"/>
      <c r="G74" s="30"/>
      <c r="H74" s="30"/>
      <c r="I74" s="30"/>
      <c r="J74" s="30"/>
    </row>
    <row r="75" spans="1:10" ht="12.75">
      <c r="A75" s="37">
        <v>43563</v>
      </c>
      <c r="B75" s="38" t="s">
        <v>12</v>
      </c>
      <c r="C75" s="40" t="s">
        <v>70</v>
      </c>
      <c r="D75" s="40"/>
      <c r="E75" s="38"/>
      <c r="F75" s="40" t="s">
        <v>21</v>
      </c>
      <c r="G75" s="43" t="s">
        <v>71</v>
      </c>
      <c r="H75" s="42"/>
      <c r="I75" s="41">
        <v>25000</v>
      </c>
      <c r="J75" s="44">
        <v>57379.17</v>
      </c>
    </row>
    <row r="76" spans="1:10" ht="12.75">
      <c r="A76" s="45"/>
      <c r="B76" s="45"/>
      <c r="C76" s="46">
        <v>8975000</v>
      </c>
      <c r="D76" s="38" t="s">
        <v>16</v>
      </c>
      <c r="E76" s="47">
        <v>359</v>
      </c>
      <c r="F76" s="30"/>
      <c r="G76" s="30"/>
      <c r="H76" s="30"/>
      <c r="I76" s="30"/>
      <c r="J76" s="30"/>
    </row>
    <row r="77" spans="1:10" ht="19.5">
      <c r="A77" s="48"/>
      <c r="B77" s="38"/>
      <c r="C77" s="49" t="s">
        <v>72</v>
      </c>
      <c r="D77" s="30"/>
      <c r="E77" s="30"/>
      <c r="F77" s="30"/>
      <c r="G77" s="30"/>
      <c r="H77" s="30"/>
      <c r="I77" s="30"/>
      <c r="J77" s="30"/>
    </row>
    <row r="78" spans="1:10" ht="12.75">
      <c r="A78" s="37">
        <v>43566</v>
      </c>
      <c r="B78" s="38" t="s">
        <v>12</v>
      </c>
      <c r="C78" s="40" t="s">
        <v>35</v>
      </c>
      <c r="D78" s="40"/>
      <c r="E78" s="38"/>
      <c r="F78" s="40" t="s">
        <v>21</v>
      </c>
      <c r="G78" s="43" t="s">
        <v>73</v>
      </c>
      <c r="H78" s="42"/>
      <c r="I78" s="41">
        <v>1823</v>
      </c>
      <c r="J78" s="44">
        <v>55556.17</v>
      </c>
    </row>
    <row r="79" spans="1:10" ht="12.75">
      <c r="A79" s="45"/>
      <c r="B79" s="45"/>
      <c r="C79" s="46">
        <v>654457</v>
      </c>
      <c r="D79" s="38" t="s">
        <v>16</v>
      </c>
      <c r="E79" s="47">
        <v>359</v>
      </c>
      <c r="F79" s="30"/>
      <c r="G79" s="30"/>
      <c r="H79" s="30"/>
      <c r="I79" s="30"/>
      <c r="J79" s="30"/>
    </row>
    <row r="80" spans="1:10" ht="27">
      <c r="A80" s="48"/>
      <c r="B80" s="38"/>
      <c r="C80" s="49" t="s">
        <v>74</v>
      </c>
      <c r="D80" s="30"/>
      <c r="E80" s="30"/>
      <c r="F80" s="30"/>
      <c r="G80" s="30"/>
      <c r="H80" s="30"/>
      <c r="I80" s="30"/>
      <c r="J80" s="30"/>
    </row>
    <row r="81" spans="1:10" ht="12.75">
      <c r="A81" s="37">
        <v>43578</v>
      </c>
      <c r="B81" s="38" t="s">
        <v>10</v>
      </c>
      <c r="C81" s="40" t="s">
        <v>75</v>
      </c>
      <c r="D81" s="40"/>
      <c r="E81" s="38"/>
      <c r="F81" s="40" t="s">
        <v>76</v>
      </c>
      <c r="G81" s="43" t="s">
        <v>15</v>
      </c>
      <c r="H81" s="41">
        <v>583954.96</v>
      </c>
      <c r="I81" s="42"/>
      <c r="J81" s="44">
        <v>639511.13</v>
      </c>
    </row>
    <row r="82" spans="1:10" ht="12.75">
      <c r="A82" s="45"/>
      <c r="B82" s="45"/>
      <c r="C82" s="46">
        <v>210223785.6</v>
      </c>
      <c r="D82" s="38" t="s">
        <v>16</v>
      </c>
      <c r="E82" s="47">
        <v>360</v>
      </c>
      <c r="F82" s="30"/>
      <c r="G82" s="30"/>
      <c r="H82" s="30"/>
      <c r="I82" s="30"/>
      <c r="J82" s="30"/>
    </row>
    <row r="83" spans="1:10" ht="19.5">
      <c r="A83" s="48"/>
      <c r="B83" s="38"/>
      <c r="C83" s="49" t="s">
        <v>77</v>
      </c>
      <c r="D83" s="30"/>
      <c r="E83" s="30"/>
      <c r="F83" s="30"/>
      <c r="G83" s="30"/>
      <c r="H83" s="30"/>
      <c r="I83" s="30"/>
      <c r="J83" s="30"/>
    </row>
    <row r="84" spans="1:10" ht="12.75">
      <c r="A84" s="37">
        <v>43581</v>
      </c>
      <c r="B84" s="38" t="s">
        <v>12</v>
      </c>
      <c r="C84" s="40" t="s">
        <v>78</v>
      </c>
      <c r="D84" s="40"/>
      <c r="E84" s="38"/>
      <c r="F84" s="40" t="s">
        <v>21</v>
      </c>
      <c r="G84" s="43" t="s">
        <v>79</v>
      </c>
      <c r="H84" s="42"/>
      <c r="I84" s="41">
        <v>50000</v>
      </c>
      <c r="J84" s="44">
        <v>589511.13</v>
      </c>
    </row>
    <row r="85" spans="1:10" ht="12.75">
      <c r="A85" s="45"/>
      <c r="B85" s="45"/>
      <c r="C85" s="46">
        <v>17950000</v>
      </c>
      <c r="D85" s="38" t="s">
        <v>16</v>
      </c>
      <c r="E85" s="47">
        <v>359</v>
      </c>
      <c r="F85" s="30"/>
      <c r="G85" s="30"/>
      <c r="H85" s="30"/>
      <c r="I85" s="30"/>
      <c r="J85" s="30"/>
    </row>
    <row r="86" spans="1:10" ht="19.5">
      <c r="A86" s="48"/>
      <c r="B86" s="38"/>
      <c r="C86" s="49" t="s">
        <v>80</v>
      </c>
      <c r="D86" s="30"/>
      <c r="E86" s="30"/>
      <c r="F86" s="30"/>
      <c r="G86" s="30"/>
      <c r="H86" s="30"/>
      <c r="I86" s="30"/>
      <c r="J86" s="30"/>
    </row>
    <row r="87" spans="1:10" ht="12.75">
      <c r="A87" s="37">
        <v>43585</v>
      </c>
      <c r="B87" s="38" t="s">
        <v>12</v>
      </c>
      <c r="C87" s="40" t="s">
        <v>29</v>
      </c>
      <c r="D87" s="40"/>
      <c r="E87" s="38"/>
      <c r="F87" s="40" t="s">
        <v>30</v>
      </c>
      <c r="G87" s="43" t="s">
        <v>54</v>
      </c>
      <c r="H87" s="42"/>
      <c r="I87" s="41">
        <v>274.71</v>
      </c>
      <c r="J87" s="44">
        <v>589236.42</v>
      </c>
    </row>
    <row r="88" spans="1:10" ht="12.75">
      <c r="A88" s="45"/>
      <c r="B88" s="45"/>
      <c r="C88" s="46">
        <v>98620.89</v>
      </c>
      <c r="D88" s="38" t="s">
        <v>16</v>
      </c>
      <c r="E88" s="47">
        <v>359</v>
      </c>
      <c r="F88" s="30"/>
      <c r="G88" s="30"/>
      <c r="H88" s="30"/>
      <c r="I88" s="30"/>
      <c r="J88" s="30"/>
    </row>
    <row r="89" spans="1:10" ht="12.75">
      <c r="A89" s="48"/>
      <c r="B89" s="38"/>
      <c r="C89" s="49" t="s">
        <v>81</v>
      </c>
      <c r="D89" s="30"/>
      <c r="E89" s="30"/>
      <c r="F89" s="30"/>
      <c r="G89" s="30"/>
      <c r="H89" s="30"/>
      <c r="I89" s="30"/>
      <c r="J89" s="30"/>
    </row>
    <row r="90" spans="1:10" ht="12.75">
      <c r="A90" s="37">
        <v>43586</v>
      </c>
      <c r="B90" s="38" t="s">
        <v>12</v>
      </c>
      <c r="C90" s="40" t="s">
        <v>67</v>
      </c>
      <c r="D90" s="40"/>
      <c r="E90" s="38"/>
      <c r="F90" s="40" t="s">
        <v>21</v>
      </c>
      <c r="G90" s="43" t="s">
        <v>82</v>
      </c>
      <c r="H90" s="42"/>
      <c r="I90" s="41">
        <v>3400</v>
      </c>
      <c r="J90" s="44">
        <v>585836.42</v>
      </c>
    </row>
    <row r="91" spans="1:10" ht="12.75">
      <c r="A91" s="45"/>
      <c r="B91" s="45"/>
      <c r="C91" s="46">
        <v>1220600</v>
      </c>
      <c r="D91" s="38" t="s">
        <v>16</v>
      </c>
      <c r="E91" s="47">
        <v>359</v>
      </c>
      <c r="F91" s="30"/>
      <c r="G91" s="30"/>
      <c r="H91" s="30"/>
      <c r="I91" s="30"/>
      <c r="J91" s="30"/>
    </row>
    <row r="92" spans="1:10" ht="27">
      <c r="A92" s="48"/>
      <c r="B92" s="38"/>
      <c r="C92" s="49" t="s">
        <v>83</v>
      </c>
      <c r="D92" s="30"/>
      <c r="E92" s="30"/>
      <c r="F92" s="30"/>
      <c r="G92" s="30"/>
      <c r="H92" s="30"/>
      <c r="I92" s="30"/>
      <c r="J92" s="30"/>
    </row>
    <row r="93" spans="1:10" ht="12.75">
      <c r="A93" s="37">
        <v>43586</v>
      </c>
      <c r="B93" s="38" t="s">
        <v>12</v>
      </c>
      <c r="C93" s="40" t="s">
        <v>67</v>
      </c>
      <c r="D93" s="40"/>
      <c r="E93" s="38"/>
      <c r="F93" s="40" t="s">
        <v>21</v>
      </c>
      <c r="G93" s="43" t="s">
        <v>84</v>
      </c>
      <c r="H93" s="42"/>
      <c r="I93" s="41">
        <v>5100</v>
      </c>
      <c r="J93" s="44">
        <v>580736.42</v>
      </c>
    </row>
    <row r="94" spans="1:10" ht="12.75">
      <c r="A94" s="45"/>
      <c r="B94" s="45"/>
      <c r="C94" s="46">
        <v>1830900</v>
      </c>
      <c r="D94" s="38" t="s">
        <v>16</v>
      </c>
      <c r="E94" s="47">
        <v>359</v>
      </c>
      <c r="F94" s="30"/>
      <c r="G94" s="30"/>
      <c r="H94" s="30"/>
      <c r="I94" s="30"/>
      <c r="J94" s="30"/>
    </row>
    <row r="95" spans="1:10" ht="27">
      <c r="A95" s="48"/>
      <c r="B95" s="38"/>
      <c r="C95" s="49" t="s">
        <v>85</v>
      </c>
      <c r="D95" s="30"/>
      <c r="E95" s="30"/>
      <c r="F95" s="30"/>
      <c r="G95" s="30"/>
      <c r="H95" s="30"/>
      <c r="I95" s="30"/>
      <c r="J95" s="30"/>
    </row>
    <row r="96" spans="1:10" ht="12.75">
      <c r="A96" s="37">
        <v>43586</v>
      </c>
      <c r="B96" s="38" t="s">
        <v>12</v>
      </c>
      <c r="C96" s="40" t="s">
        <v>67</v>
      </c>
      <c r="D96" s="40"/>
      <c r="E96" s="38"/>
      <c r="F96" s="40" t="s">
        <v>21</v>
      </c>
      <c r="G96" s="43" t="s">
        <v>86</v>
      </c>
      <c r="H96" s="42"/>
      <c r="I96" s="41">
        <v>3400</v>
      </c>
      <c r="J96" s="44">
        <v>577336.42</v>
      </c>
    </row>
    <row r="97" spans="1:10" ht="12.75">
      <c r="A97" s="45"/>
      <c r="B97" s="45"/>
      <c r="C97" s="46">
        <v>1220600</v>
      </c>
      <c r="D97" s="38" t="s">
        <v>16</v>
      </c>
      <c r="E97" s="47">
        <v>359</v>
      </c>
      <c r="F97" s="30"/>
      <c r="G97" s="30"/>
      <c r="H97" s="30"/>
      <c r="I97" s="30"/>
      <c r="J97" s="30"/>
    </row>
    <row r="98" spans="1:10" ht="19.5">
      <c r="A98" s="48"/>
      <c r="B98" s="38"/>
      <c r="C98" s="49" t="s">
        <v>87</v>
      </c>
      <c r="D98" s="30"/>
      <c r="E98" s="30"/>
      <c r="F98" s="30"/>
      <c r="G98" s="30"/>
      <c r="H98" s="30"/>
      <c r="I98" s="30"/>
      <c r="J98" s="30"/>
    </row>
    <row r="99" spans="1:10" ht="12.75">
      <c r="A99" s="37">
        <v>43586</v>
      </c>
      <c r="B99" s="38" t="s">
        <v>12</v>
      </c>
      <c r="C99" s="40" t="s">
        <v>67</v>
      </c>
      <c r="D99" s="40"/>
      <c r="E99" s="38"/>
      <c r="F99" s="40" t="s">
        <v>21</v>
      </c>
      <c r="G99" s="43" t="s">
        <v>88</v>
      </c>
      <c r="H99" s="42"/>
      <c r="I99" s="41">
        <v>1600</v>
      </c>
      <c r="J99" s="44">
        <v>575736.42</v>
      </c>
    </row>
    <row r="100" spans="1:10" ht="12.75">
      <c r="A100" s="45"/>
      <c r="B100" s="45"/>
      <c r="C100" s="46">
        <v>574400</v>
      </c>
      <c r="D100" s="38" t="s">
        <v>16</v>
      </c>
      <c r="E100" s="47">
        <v>359</v>
      </c>
      <c r="F100" s="30"/>
      <c r="G100" s="30"/>
      <c r="H100" s="30"/>
      <c r="I100" s="30"/>
      <c r="J100" s="30"/>
    </row>
    <row r="101" spans="1:10" ht="19.5">
      <c r="A101" s="48"/>
      <c r="B101" s="38"/>
      <c r="C101" s="49" t="s">
        <v>89</v>
      </c>
      <c r="D101" s="30"/>
      <c r="E101" s="30"/>
      <c r="F101" s="30"/>
      <c r="G101" s="30"/>
      <c r="H101" s="30"/>
      <c r="I101" s="30"/>
      <c r="J101" s="30"/>
    </row>
    <row r="102" spans="1:10" ht="12.75">
      <c r="A102" s="37">
        <v>43586</v>
      </c>
      <c r="B102" s="38" t="s">
        <v>12</v>
      </c>
      <c r="C102" s="40" t="s">
        <v>67</v>
      </c>
      <c r="D102" s="40"/>
      <c r="E102" s="38"/>
      <c r="F102" s="40" t="s">
        <v>21</v>
      </c>
      <c r="G102" s="43" t="s">
        <v>90</v>
      </c>
      <c r="H102" s="42"/>
      <c r="I102" s="41">
        <v>1700</v>
      </c>
      <c r="J102" s="44">
        <v>574036.42</v>
      </c>
    </row>
    <row r="103" spans="1:10" ht="12.75">
      <c r="A103" s="45"/>
      <c r="B103" s="45"/>
      <c r="C103" s="46">
        <v>610300</v>
      </c>
      <c r="D103" s="38" t="s">
        <v>16</v>
      </c>
      <c r="E103" s="47">
        <v>359</v>
      </c>
      <c r="F103" s="30"/>
      <c r="G103" s="30"/>
      <c r="H103" s="30"/>
      <c r="I103" s="30"/>
      <c r="J103" s="30"/>
    </row>
    <row r="104" spans="1:10" ht="19.5">
      <c r="A104" s="48"/>
      <c r="B104" s="38"/>
      <c r="C104" s="49" t="s">
        <v>91</v>
      </c>
      <c r="D104" s="30"/>
      <c r="E104" s="30"/>
      <c r="F104" s="30"/>
      <c r="G104" s="30"/>
      <c r="H104" s="30"/>
      <c r="I104" s="30"/>
      <c r="J104" s="30"/>
    </row>
    <row r="105" spans="1:10" ht="12.75">
      <c r="A105" s="37">
        <v>43586</v>
      </c>
      <c r="B105" s="38" t="s">
        <v>12</v>
      </c>
      <c r="C105" s="40" t="s">
        <v>67</v>
      </c>
      <c r="D105" s="40"/>
      <c r="E105" s="38"/>
      <c r="F105" s="40" t="s">
        <v>21</v>
      </c>
      <c r="G105" s="43" t="s">
        <v>92</v>
      </c>
      <c r="H105" s="42"/>
      <c r="I105" s="41">
        <v>1700</v>
      </c>
      <c r="J105" s="44">
        <v>572336.42</v>
      </c>
    </row>
    <row r="106" spans="1:10" ht="12.75">
      <c r="A106" s="45"/>
      <c r="B106" s="45"/>
      <c r="C106" s="46">
        <v>610300</v>
      </c>
      <c r="D106" s="38" t="s">
        <v>16</v>
      </c>
      <c r="E106" s="47">
        <v>359</v>
      </c>
      <c r="F106" s="30"/>
      <c r="G106" s="30"/>
      <c r="H106" s="30"/>
      <c r="I106" s="30"/>
      <c r="J106" s="30"/>
    </row>
    <row r="107" spans="1:10" ht="19.5">
      <c r="A107" s="48"/>
      <c r="B107" s="38"/>
      <c r="C107" s="49" t="s">
        <v>93</v>
      </c>
      <c r="D107" s="30"/>
      <c r="E107" s="30"/>
      <c r="F107" s="30"/>
      <c r="G107" s="30"/>
      <c r="H107" s="30"/>
      <c r="I107" s="30"/>
      <c r="J107" s="30"/>
    </row>
    <row r="108" spans="1:10" ht="12.75">
      <c r="A108" s="37">
        <v>43586</v>
      </c>
      <c r="B108" s="38" t="s">
        <v>12</v>
      </c>
      <c r="C108" s="40" t="s">
        <v>67</v>
      </c>
      <c r="D108" s="40"/>
      <c r="E108" s="38"/>
      <c r="F108" s="40" t="s">
        <v>21</v>
      </c>
      <c r="G108" s="43" t="s">
        <v>94</v>
      </c>
      <c r="H108" s="42"/>
      <c r="I108" s="41">
        <v>1600</v>
      </c>
      <c r="J108" s="44">
        <v>570736.42</v>
      </c>
    </row>
    <row r="109" spans="1:10" ht="12.75">
      <c r="A109" s="45"/>
      <c r="B109" s="45"/>
      <c r="C109" s="46">
        <v>574400</v>
      </c>
      <c r="D109" s="38" t="s">
        <v>16</v>
      </c>
      <c r="E109" s="47">
        <v>359</v>
      </c>
      <c r="F109" s="30"/>
      <c r="G109" s="30"/>
      <c r="H109" s="30"/>
      <c r="I109" s="30"/>
      <c r="J109" s="30"/>
    </row>
    <row r="110" spans="1:10" ht="19.5">
      <c r="A110" s="48"/>
      <c r="B110" s="38"/>
      <c r="C110" s="49" t="s">
        <v>95</v>
      </c>
      <c r="D110" s="30"/>
      <c r="E110" s="30"/>
      <c r="F110" s="30"/>
      <c r="G110" s="30"/>
      <c r="H110" s="30"/>
      <c r="I110" s="30"/>
      <c r="J110" s="30"/>
    </row>
    <row r="111" spans="1:10" ht="12.75">
      <c r="A111" s="37">
        <v>43586</v>
      </c>
      <c r="B111" s="38" t="s">
        <v>12</v>
      </c>
      <c r="C111" s="40" t="s">
        <v>67</v>
      </c>
      <c r="D111" s="40"/>
      <c r="E111" s="38"/>
      <c r="F111" s="40" t="s">
        <v>21</v>
      </c>
      <c r="G111" s="43" t="s">
        <v>96</v>
      </c>
      <c r="H111" s="42"/>
      <c r="I111" s="41">
        <v>1700</v>
      </c>
      <c r="J111" s="44">
        <v>569036.42</v>
      </c>
    </row>
    <row r="112" spans="1:10" ht="12.75">
      <c r="A112" s="45"/>
      <c r="B112" s="45"/>
      <c r="C112" s="46">
        <v>610300</v>
      </c>
      <c r="D112" s="38" t="s">
        <v>16</v>
      </c>
      <c r="E112" s="47">
        <v>359</v>
      </c>
      <c r="F112" s="30"/>
      <c r="G112" s="30"/>
      <c r="H112" s="30"/>
      <c r="I112" s="30"/>
      <c r="J112" s="30"/>
    </row>
    <row r="113" spans="1:10" ht="19.5">
      <c r="A113" s="48"/>
      <c r="B113" s="38"/>
      <c r="C113" s="49" t="s">
        <v>97</v>
      </c>
      <c r="D113" s="30"/>
      <c r="E113" s="30"/>
      <c r="F113" s="30"/>
      <c r="G113" s="30"/>
      <c r="H113" s="30"/>
      <c r="I113" s="30"/>
      <c r="J113" s="30"/>
    </row>
    <row r="114" spans="1:10" ht="12.75">
      <c r="A114" s="37">
        <v>43587</v>
      </c>
      <c r="B114" s="38" t="s">
        <v>12</v>
      </c>
      <c r="C114" s="40" t="s">
        <v>67</v>
      </c>
      <c r="D114" s="40"/>
      <c r="E114" s="38"/>
      <c r="F114" s="40" t="s">
        <v>21</v>
      </c>
      <c r="G114" s="43" t="s">
        <v>98</v>
      </c>
      <c r="H114" s="42"/>
      <c r="I114" s="41">
        <v>1700</v>
      </c>
      <c r="J114" s="44">
        <v>567336.42</v>
      </c>
    </row>
    <row r="115" spans="1:10" ht="12.75">
      <c r="A115" s="45"/>
      <c r="B115" s="45"/>
      <c r="C115" s="46">
        <v>610300</v>
      </c>
      <c r="D115" s="38" t="s">
        <v>16</v>
      </c>
      <c r="E115" s="47">
        <v>359</v>
      </c>
      <c r="F115" s="30"/>
      <c r="G115" s="30"/>
      <c r="H115" s="30"/>
      <c r="I115" s="30"/>
      <c r="J115" s="30"/>
    </row>
    <row r="116" spans="1:10" ht="19.5">
      <c r="A116" s="48"/>
      <c r="B116" s="38"/>
      <c r="C116" s="49" t="s">
        <v>99</v>
      </c>
      <c r="D116" s="30"/>
      <c r="E116" s="30"/>
      <c r="F116" s="30"/>
      <c r="G116" s="30"/>
      <c r="H116" s="30"/>
      <c r="I116" s="30"/>
      <c r="J116" s="30"/>
    </row>
    <row r="117" spans="1:10" ht="12.75">
      <c r="A117" s="37">
        <v>43587</v>
      </c>
      <c r="B117" s="38" t="s">
        <v>12</v>
      </c>
      <c r="C117" s="40" t="s">
        <v>67</v>
      </c>
      <c r="D117" s="40"/>
      <c r="E117" s="38"/>
      <c r="F117" s="40" t="s">
        <v>21</v>
      </c>
      <c r="G117" s="43" t="s">
        <v>100</v>
      </c>
      <c r="H117" s="42"/>
      <c r="I117" s="41">
        <v>1700</v>
      </c>
      <c r="J117" s="44">
        <v>565636.42</v>
      </c>
    </row>
    <row r="118" spans="1:10" ht="12.75">
      <c r="A118" s="45"/>
      <c r="B118" s="45"/>
      <c r="C118" s="46">
        <v>610300</v>
      </c>
      <c r="D118" s="38" t="s">
        <v>16</v>
      </c>
      <c r="E118" s="47">
        <v>359</v>
      </c>
      <c r="F118" s="30"/>
      <c r="G118" s="30"/>
      <c r="H118" s="30"/>
      <c r="I118" s="30"/>
      <c r="J118" s="30"/>
    </row>
    <row r="119" spans="1:10" ht="19.5">
      <c r="A119" s="48"/>
      <c r="B119" s="38"/>
      <c r="C119" s="49" t="s">
        <v>101</v>
      </c>
      <c r="D119" s="30"/>
      <c r="E119" s="30"/>
      <c r="F119" s="30"/>
      <c r="G119" s="30"/>
      <c r="H119" s="30"/>
      <c r="I119" s="30"/>
      <c r="J119" s="30"/>
    </row>
    <row r="120" spans="1:10" ht="12.75">
      <c r="A120" s="37">
        <v>43588</v>
      </c>
      <c r="B120" s="38" t="s">
        <v>12</v>
      </c>
      <c r="C120" s="40" t="s">
        <v>67</v>
      </c>
      <c r="D120" s="40"/>
      <c r="E120" s="38"/>
      <c r="F120" s="40" t="s">
        <v>21</v>
      </c>
      <c r="G120" s="43" t="s">
        <v>102</v>
      </c>
      <c r="H120" s="42"/>
      <c r="I120" s="41">
        <v>1900</v>
      </c>
      <c r="J120" s="44">
        <v>563736.42</v>
      </c>
    </row>
    <row r="121" spans="1:10" ht="12.75">
      <c r="A121" s="45"/>
      <c r="B121" s="45"/>
      <c r="C121" s="46">
        <v>682100</v>
      </c>
      <c r="D121" s="38" t="s">
        <v>16</v>
      </c>
      <c r="E121" s="47">
        <v>359</v>
      </c>
      <c r="F121" s="30"/>
      <c r="G121" s="30"/>
      <c r="H121" s="30"/>
      <c r="I121" s="30"/>
      <c r="J121" s="30"/>
    </row>
    <row r="122" spans="1:10" ht="19.5">
      <c r="A122" s="48"/>
      <c r="B122" s="38"/>
      <c r="C122" s="49" t="s">
        <v>103</v>
      </c>
      <c r="D122" s="30"/>
      <c r="E122" s="30"/>
      <c r="F122" s="30"/>
      <c r="G122" s="30"/>
      <c r="H122" s="30"/>
      <c r="I122" s="30"/>
      <c r="J122" s="30"/>
    </row>
    <row r="123" spans="1:10" ht="12.75">
      <c r="A123" s="37">
        <v>43588</v>
      </c>
      <c r="B123" s="38" t="s">
        <v>12</v>
      </c>
      <c r="C123" s="40" t="s">
        <v>67</v>
      </c>
      <c r="D123" s="40"/>
      <c r="E123" s="38"/>
      <c r="F123" s="40" t="s">
        <v>21</v>
      </c>
      <c r="G123" s="43" t="s">
        <v>104</v>
      </c>
      <c r="H123" s="42"/>
      <c r="I123" s="41">
        <v>6500</v>
      </c>
      <c r="J123" s="44">
        <v>557236.42</v>
      </c>
    </row>
    <row r="124" spans="1:10" ht="12.75">
      <c r="A124" s="45"/>
      <c r="B124" s="45"/>
      <c r="C124" s="46">
        <v>2333500</v>
      </c>
      <c r="D124" s="38" t="s">
        <v>16</v>
      </c>
      <c r="E124" s="47">
        <v>359</v>
      </c>
      <c r="F124" s="30"/>
      <c r="G124" s="30"/>
      <c r="H124" s="30"/>
      <c r="I124" s="30"/>
      <c r="J124" s="30"/>
    </row>
    <row r="125" spans="1:10" ht="35.25">
      <c r="A125" s="48"/>
      <c r="B125" s="38"/>
      <c r="C125" s="49" t="s">
        <v>105</v>
      </c>
      <c r="D125" s="30"/>
      <c r="E125" s="30"/>
      <c r="F125" s="30"/>
      <c r="G125" s="30"/>
      <c r="H125" s="30"/>
      <c r="I125" s="30"/>
      <c r="J125" s="30"/>
    </row>
    <row r="126" spans="1:10" ht="12.75">
      <c r="A126" s="37">
        <v>43588</v>
      </c>
      <c r="B126" s="38" t="s">
        <v>12</v>
      </c>
      <c r="C126" s="40" t="s">
        <v>67</v>
      </c>
      <c r="D126" s="40"/>
      <c r="E126" s="38"/>
      <c r="F126" s="40" t="s">
        <v>21</v>
      </c>
      <c r="G126" s="43" t="s">
        <v>106</v>
      </c>
      <c r="H126" s="42"/>
      <c r="I126" s="41">
        <v>1700</v>
      </c>
      <c r="J126" s="44">
        <v>555536.42</v>
      </c>
    </row>
    <row r="127" spans="1:10" ht="12.75">
      <c r="A127" s="45"/>
      <c r="B127" s="45"/>
      <c r="C127" s="46">
        <v>610300</v>
      </c>
      <c r="D127" s="38" t="s">
        <v>16</v>
      </c>
      <c r="E127" s="47">
        <v>359</v>
      </c>
      <c r="F127" s="30"/>
      <c r="G127" s="30"/>
      <c r="H127" s="30"/>
      <c r="I127" s="30"/>
      <c r="J127" s="30"/>
    </row>
    <row r="128" spans="1:10" ht="19.5">
      <c r="A128" s="48"/>
      <c r="B128" s="38"/>
      <c r="C128" s="49" t="s">
        <v>107</v>
      </c>
      <c r="D128" s="30"/>
      <c r="E128" s="30"/>
      <c r="F128" s="30"/>
      <c r="G128" s="30"/>
      <c r="H128" s="30"/>
      <c r="I128" s="30"/>
      <c r="J128" s="30"/>
    </row>
    <row r="129" spans="1:10" ht="12.75">
      <c r="A129" s="37">
        <v>43588</v>
      </c>
      <c r="B129" s="38" t="s">
        <v>12</v>
      </c>
      <c r="C129" s="40" t="s">
        <v>67</v>
      </c>
      <c r="D129" s="40"/>
      <c r="E129" s="38"/>
      <c r="F129" s="40" t="s">
        <v>21</v>
      </c>
      <c r="G129" s="43" t="s">
        <v>108</v>
      </c>
      <c r="H129" s="42"/>
      <c r="I129" s="41">
        <v>3700</v>
      </c>
      <c r="J129" s="44">
        <v>551836.42</v>
      </c>
    </row>
    <row r="130" spans="1:10" ht="12.75">
      <c r="A130" s="45"/>
      <c r="B130" s="45"/>
      <c r="C130" s="46">
        <v>1328300</v>
      </c>
      <c r="D130" s="38" t="s">
        <v>16</v>
      </c>
      <c r="E130" s="47">
        <v>359</v>
      </c>
      <c r="F130" s="30"/>
      <c r="G130" s="30"/>
      <c r="H130" s="30"/>
      <c r="I130" s="30"/>
      <c r="J130" s="30"/>
    </row>
    <row r="131" spans="1:10" ht="27">
      <c r="A131" s="48"/>
      <c r="B131" s="38"/>
      <c r="C131" s="49" t="s">
        <v>109</v>
      </c>
      <c r="D131" s="30"/>
      <c r="E131" s="30"/>
      <c r="F131" s="30"/>
      <c r="G131" s="30"/>
      <c r="H131" s="30"/>
      <c r="I131" s="30"/>
      <c r="J131" s="30"/>
    </row>
    <row r="132" spans="1:10" ht="12.75">
      <c r="A132" s="37">
        <v>43588</v>
      </c>
      <c r="B132" s="38" t="s">
        <v>12</v>
      </c>
      <c r="C132" s="40" t="s">
        <v>110</v>
      </c>
      <c r="D132" s="40"/>
      <c r="E132" s="38"/>
      <c r="F132" s="40" t="s">
        <v>21</v>
      </c>
      <c r="G132" s="43" t="s">
        <v>111</v>
      </c>
      <c r="H132" s="42"/>
      <c r="I132" s="41">
        <v>576</v>
      </c>
      <c r="J132" s="44">
        <v>551260.42</v>
      </c>
    </row>
    <row r="133" spans="1:10" ht="12.75">
      <c r="A133" s="45"/>
      <c r="B133" s="45"/>
      <c r="C133" s="46">
        <v>206784</v>
      </c>
      <c r="D133" s="38" t="s">
        <v>16</v>
      </c>
      <c r="E133" s="47">
        <v>359</v>
      </c>
      <c r="F133" s="30"/>
      <c r="G133" s="30"/>
      <c r="H133" s="30"/>
      <c r="I133" s="30"/>
      <c r="J133" s="30"/>
    </row>
    <row r="134" spans="1:10" ht="19.5">
      <c r="A134" s="48"/>
      <c r="B134" s="38"/>
      <c r="C134" s="49" t="s">
        <v>112</v>
      </c>
      <c r="D134" s="30"/>
      <c r="E134" s="30"/>
      <c r="F134" s="30"/>
      <c r="G134" s="30"/>
      <c r="H134" s="30"/>
      <c r="I134" s="30"/>
      <c r="J134" s="30"/>
    </row>
    <row r="135" spans="1:10" ht="12.75">
      <c r="A135" s="37">
        <v>43592</v>
      </c>
      <c r="B135" s="38" t="s">
        <v>12</v>
      </c>
      <c r="C135" s="40" t="s">
        <v>67</v>
      </c>
      <c r="D135" s="40"/>
      <c r="E135" s="38"/>
      <c r="F135" s="40" t="s">
        <v>21</v>
      </c>
      <c r="G135" s="43" t="s">
        <v>113</v>
      </c>
      <c r="H135" s="42"/>
      <c r="I135" s="41">
        <v>1600</v>
      </c>
      <c r="J135" s="44">
        <v>549660.42</v>
      </c>
    </row>
    <row r="136" spans="1:10" ht="12.75">
      <c r="A136" s="45"/>
      <c r="B136" s="45"/>
      <c r="C136" s="46">
        <v>574400</v>
      </c>
      <c r="D136" s="38" t="s">
        <v>16</v>
      </c>
      <c r="E136" s="47">
        <v>359</v>
      </c>
      <c r="F136" s="30"/>
      <c r="G136" s="30"/>
      <c r="H136" s="30"/>
      <c r="I136" s="30"/>
      <c r="J136" s="30"/>
    </row>
    <row r="137" spans="1:10" ht="19.5">
      <c r="A137" s="48"/>
      <c r="B137" s="38"/>
      <c r="C137" s="49" t="s">
        <v>114</v>
      </c>
      <c r="D137" s="30"/>
      <c r="E137" s="30"/>
      <c r="F137" s="30"/>
      <c r="G137" s="30"/>
      <c r="H137" s="30"/>
      <c r="I137" s="30"/>
      <c r="J137" s="30"/>
    </row>
    <row r="138" spans="1:10" ht="12.75">
      <c r="A138" s="37">
        <v>43592</v>
      </c>
      <c r="B138" s="38" t="s">
        <v>12</v>
      </c>
      <c r="C138" s="40" t="s">
        <v>70</v>
      </c>
      <c r="D138" s="40"/>
      <c r="E138" s="38"/>
      <c r="F138" s="40" t="s">
        <v>21</v>
      </c>
      <c r="G138" s="43" t="s">
        <v>115</v>
      </c>
      <c r="H138" s="42"/>
      <c r="I138" s="41">
        <v>20000</v>
      </c>
      <c r="J138" s="44">
        <v>529660.42</v>
      </c>
    </row>
    <row r="139" spans="1:10" ht="12.75">
      <c r="A139" s="45"/>
      <c r="B139" s="45"/>
      <c r="C139" s="46">
        <v>7180000</v>
      </c>
      <c r="D139" s="38" t="s">
        <v>16</v>
      </c>
      <c r="E139" s="47">
        <v>359</v>
      </c>
      <c r="F139" s="30"/>
      <c r="G139" s="30"/>
      <c r="H139" s="30"/>
      <c r="I139" s="30"/>
      <c r="J139" s="30"/>
    </row>
    <row r="140" spans="1:10" ht="19.5">
      <c r="A140" s="48"/>
      <c r="B140" s="38"/>
      <c r="C140" s="49" t="s">
        <v>116</v>
      </c>
      <c r="D140" s="30"/>
      <c r="E140" s="30"/>
      <c r="F140" s="30"/>
      <c r="G140" s="30"/>
      <c r="H140" s="30"/>
      <c r="I140" s="30"/>
      <c r="J140" s="30"/>
    </row>
    <row r="141" spans="1:10" ht="12.75">
      <c r="A141" s="37">
        <v>43593</v>
      </c>
      <c r="B141" s="38" t="s">
        <v>12</v>
      </c>
      <c r="C141" s="40" t="s">
        <v>67</v>
      </c>
      <c r="D141" s="40"/>
      <c r="E141" s="38"/>
      <c r="F141" s="40" t="s">
        <v>21</v>
      </c>
      <c r="G141" s="43" t="s">
        <v>117</v>
      </c>
      <c r="H141" s="42"/>
      <c r="I141" s="41">
        <v>3400</v>
      </c>
      <c r="J141" s="44">
        <v>526260.42</v>
      </c>
    </row>
    <row r="142" spans="1:10" ht="12.75">
      <c r="A142" s="45"/>
      <c r="B142" s="45"/>
      <c r="C142" s="46">
        <v>1220600</v>
      </c>
      <c r="D142" s="38" t="s">
        <v>16</v>
      </c>
      <c r="E142" s="47">
        <v>359</v>
      </c>
      <c r="F142" s="30"/>
      <c r="G142" s="30"/>
      <c r="H142" s="30"/>
      <c r="I142" s="30"/>
      <c r="J142" s="30"/>
    </row>
    <row r="143" spans="1:10" ht="27">
      <c r="A143" s="48"/>
      <c r="B143" s="38"/>
      <c r="C143" s="49" t="s">
        <v>118</v>
      </c>
      <c r="D143" s="30"/>
      <c r="E143" s="30"/>
      <c r="F143" s="30"/>
      <c r="G143" s="30"/>
      <c r="H143" s="30"/>
      <c r="I143" s="30"/>
      <c r="J143" s="30"/>
    </row>
    <row r="144" spans="1:10" ht="12.75">
      <c r="A144" s="37">
        <v>43595</v>
      </c>
      <c r="B144" s="38" t="s">
        <v>12</v>
      </c>
      <c r="C144" s="40" t="s">
        <v>35</v>
      </c>
      <c r="D144" s="40"/>
      <c r="E144" s="38"/>
      <c r="F144" s="40" t="s">
        <v>21</v>
      </c>
      <c r="G144" s="43" t="s">
        <v>119</v>
      </c>
      <c r="H144" s="42"/>
      <c r="I144" s="41">
        <v>2225</v>
      </c>
      <c r="J144" s="44">
        <v>524035.42</v>
      </c>
    </row>
    <row r="145" spans="1:10" ht="12.75">
      <c r="A145" s="45"/>
      <c r="B145" s="45"/>
      <c r="C145" s="46">
        <v>798775</v>
      </c>
      <c r="D145" s="38" t="s">
        <v>16</v>
      </c>
      <c r="E145" s="47">
        <v>359</v>
      </c>
      <c r="F145" s="30"/>
      <c r="G145" s="30"/>
      <c r="H145" s="30"/>
      <c r="I145" s="30"/>
      <c r="J145" s="30"/>
    </row>
    <row r="146" spans="1:10" ht="27">
      <c r="A146" s="48"/>
      <c r="B146" s="38"/>
      <c r="C146" s="49" t="s">
        <v>120</v>
      </c>
      <c r="D146" s="30"/>
      <c r="E146" s="30"/>
      <c r="F146" s="30"/>
      <c r="G146" s="30"/>
      <c r="H146" s="30"/>
      <c r="I146" s="30"/>
      <c r="J146" s="30"/>
    </row>
    <row r="147" spans="1:10" ht="12.75">
      <c r="A147" s="37">
        <v>43595</v>
      </c>
      <c r="B147" s="38" t="s">
        <v>12</v>
      </c>
      <c r="C147" s="40" t="s">
        <v>35</v>
      </c>
      <c r="D147" s="40"/>
      <c r="E147" s="38"/>
      <c r="F147" s="40" t="s">
        <v>21</v>
      </c>
      <c r="G147" s="43" t="s">
        <v>121</v>
      </c>
      <c r="H147" s="42"/>
      <c r="I147" s="41">
        <v>704</v>
      </c>
      <c r="J147" s="44">
        <v>523331.42</v>
      </c>
    </row>
    <row r="148" spans="1:10" ht="12.75">
      <c r="A148" s="45"/>
      <c r="B148" s="45"/>
      <c r="C148" s="46">
        <v>252736</v>
      </c>
      <c r="D148" s="38" t="s">
        <v>16</v>
      </c>
      <c r="E148" s="47">
        <v>359</v>
      </c>
      <c r="F148" s="30"/>
      <c r="G148" s="30"/>
      <c r="H148" s="30"/>
      <c r="I148" s="30"/>
      <c r="J148" s="30"/>
    </row>
    <row r="149" spans="1:10" ht="19.5">
      <c r="A149" s="48"/>
      <c r="B149" s="38"/>
      <c r="C149" s="49" t="s">
        <v>122</v>
      </c>
      <c r="D149" s="30"/>
      <c r="E149" s="30"/>
      <c r="F149" s="30"/>
      <c r="G149" s="30"/>
      <c r="H149" s="30"/>
      <c r="I149" s="30"/>
      <c r="J149" s="30"/>
    </row>
    <row r="150" spans="1:10" ht="12.75">
      <c r="A150" s="37">
        <v>43595</v>
      </c>
      <c r="B150" s="38" t="s">
        <v>12</v>
      </c>
      <c r="C150" s="40" t="s">
        <v>123</v>
      </c>
      <c r="D150" s="40"/>
      <c r="E150" s="38"/>
      <c r="F150" s="40" t="s">
        <v>21</v>
      </c>
      <c r="G150" s="43" t="s">
        <v>124</v>
      </c>
      <c r="H150" s="42"/>
      <c r="I150" s="41">
        <v>150000</v>
      </c>
      <c r="J150" s="44">
        <v>373331.42</v>
      </c>
    </row>
    <row r="151" spans="1:10" ht="12.75">
      <c r="A151" s="45"/>
      <c r="B151" s="45"/>
      <c r="C151" s="46">
        <v>53850000</v>
      </c>
      <c r="D151" s="38" t="s">
        <v>16</v>
      </c>
      <c r="E151" s="47">
        <v>359</v>
      </c>
      <c r="F151" s="30"/>
      <c r="G151" s="30"/>
      <c r="H151" s="30"/>
      <c r="I151" s="30"/>
      <c r="J151" s="30"/>
    </row>
    <row r="152" spans="1:10" ht="19.5">
      <c r="A152" s="48"/>
      <c r="B152" s="38"/>
      <c r="C152" s="49" t="s">
        <v>125</v>
      </c>
      <c r="D152" s="30"/>
      <c r="E152" s="30"/>
      <c r="F152" s="30"/>
      <c r="G152" s="30"/>
      <c r="H152" s="30"/>
      <c r="I152" s="30"/>
      <c r="J152" s="30"/>
    </row>
    <row r="153" spans="1:10" ht="12.75">
      <c r="A153" s="37">
        <v>43597</v>
      </c>
      <c r="B153" s="38" t="s">
        <v>12</v>
      </c>
      <c r="C153" s="40" t="s">
        <v>126</v>
      </c>
      <c r="D153" s="40"/>
      <c r="E153" s="38"/>
      <c r="F153" s="40" t="s">
        <v>21</v>
      </c>
      <c r="G153" s="43" t="s">
        <v>127</v>
      </c>
      <c r="H153" s="42"/>
      <c r="I153" s="41">
        <v>150000</v>
      </c>
      <c r="J153" s="44">
        <v>223331.42</v>
      </c>
    </row>
    <row r="154" spans="1:10" ht="12.75">
      <c r="A154" s="45"/>
      <c r="B154" s="45"/>
      <c r="C154" s="46">
        <v>53850000</v>
      </c>
      <c r="D154" s="38" t="s">
        <v>16</v>
      </c>
      <c r="E154" s="47">
        <v>359</v>
      </c>
      <c r="F154" s="30"/>
      <c r="G154" s="30"/>
      <c r="H154" s="30"/>
      <c r="I154" s="30"/>
      <c r="J154" s="30"/>
    </row>
    <row r="155" spans="1:10" ht="19.5">
      <c r="A155" s="48"/>
      <c r="B155" s="38"/>
      <c r="C155" s="49" t="s">
        <v>128</v>
      </c>
      <c r="D155" s="30"/>
      <c r="E155" s="30"/>
      <c r="F155" s="30"/>
      <c r="G155" s="30"/>
      <c r="H155" s="30"/>
      <c r="I155" s="30"/>
      <c r="J155" s="30"/>
    </row>
    <row r="156" spans="1:10" ht="12.75">
      <c r="A156" s="37">
        <v>43598</v>
      </c>
      <c r="B156" s="38" t="s">
        <v>12</v>
      </c>
      <c r="C156" s="40" t="s">
        <v>70</v>
      </c>
      <c r="D156" s="40"/>
      <c r="E156" s="38"/>
      <c r="F156" s="40" t="s">
        <v>21</v>
      </c>
      <c r="G156" s="43" t="s">
        <v>129</v>
      </c>
      <c r="H156" s="42"/>
      <c r="I156" s="41">
        <v>150000</v>
      </c>
      <c r="J156" s="44">
        <v>73331.42</v>
      </c>
    </row>
    <row r="157" spans="1:10" ht="12.75">
      <c r="A157" s="45"/>
      <c r="B157" s="45"/>
      <c r="C157" s="46">
        <v>53850000</v>
      </c>
      <c r="D157" s="38" t="s">
        <v>16</v>
      </c>
      <c r="E157" s="47">
        <v>359</v>
      </c>
      <c r="F157" s="30"/>
      <c r="G157" s="30"/>
      <c r="H157" s="30"/>
      <c r="I157" s="30"/>
      <c r="J157" s="30"/>
    </row>
    <row r="158" spans="1:10" ht="19.5">
      <c r="A158" s="48"/>
      <c r="B158" s="38"/>
      <c r="C158" s="49" t="s">
        <v>130</v>
      </c>
      <c r="D158" s="30"/>
      <c r="E158" s="30"/>
      <c r="F158" s="30"/>
      <c r="G158" s="30"/>
      <c r="H158" s="30"/>
      <c r="I158" s="30"/>
      <c r="J158" s="30"/>
    </row>
    <row r="159" spans="1:10" ht="12.75">
      <c r="A159" s="37">
        <v>43601</v>
      </c>
      <c r="B159" s="38" t="s">
        <v>12</v>
      </c>
      <c r="C159" s="40" t="s">
        <v>67</v>
      </c>
      <c r="D159" s="40"/>
      <c r="E159" s="38"/>
      <c r="F159" s="40" t="s">
        <v>21</v>
      </c>
      <c r="G159" s="43" t="s">
        <v>131</v>
      </c>
      <c r="H159" s="42"/>
      <c r="I159" s="41">
        <v>1800</v>
      </c>
      <c r="J159" s="44">
        <v>71531.42</v>
      </c>
    </row>
    <row r="160" spans="1:10" ht="12.75">
      <c r="A160" s="45"/>
      <c r="B160" s="45"/>
      <c r="C160" s="46">
        <v>646200</v>
      </c>
      <c r="D160" s="38" t="s">
        <v>16</v>
      </c>
      <c r="E160" s="47">
        <v>359</v>
      </c>
      <c r="F160" s="30"/>
      <c r="G160" s="30"/>
      <c r="H160" s="30"/>
      <c r="I160" s="30"/>
      <c r="J160" s="30"/>
    </row>
    <row r="161" spans="1:10" ht="19.5">
      <c r="A161" s="48"/>
      <c r="B161" s="38"/>
      <c r="C161" s="49" t="s">
        <v>132</v>
      </c>
      <c r="D161" s="30"/>
      <c r="E161" s="30"/>
      <c r="F161" s="30"/>
      <c r="G161" s="30"/>
      <c r="H161" s="30"/>
      <c r="I161" s="30"/>
      <c r="J161" s="30"/>
    </row>
    <row r="162" spans="1:10" ht="12.75">
      <c r="A162" s="37">
        <v>43601</v>
      </c>
      <c r="B162" s="38" t="s">
        <v>12</v>
      </c>
      <c r="C162" s="40" t="s">
        <v>67</v>
      </c>
      <c r="D162" s="40"/>
      <c r="E162" s="38"/>
      <c r="F162" s="40" t="s">
        <v>21</v>
      </c>
      <c r="G162" s="43" t="s">
        <v>133</v>
      </c>
      <c r="H162" s="42"/>
      <c r="I162" s="41">
        <v>1800</v>
      </c>
      <c r="J162" s="44">
        <v>69731.42</v>
      </c>
    </row>
    <row r="163" spans="1:10" ht="12.75">
      <c r="A163" s="45"/>
      <c r="B163" s="45"/>
      <c r="C163" s="46">
        <v>646200</v>
      </c>
      <c r="D163" s="38" t="s">
        <v>16</v>
      </c>
      <c r="E163" s="47">
        <v>359</v>
      </c>
      <c r="F163" s="30"/>
      <c r="G163" s="30"/>
      <c r="H163" s="30"/>
      <c r="I163" s="30"/>
      <c r="J163" s="30"/>
    </row>
    <row r="164" spans="1:10" ht="19.5">
      <c r="A164" s="48"/>
      <c r="B164" s="38"/>
      <c r="C164" s="49" t="s">
        <v>134</v>
      </c>
      <c r="D164" s="30"/>
      <c r="E164" s="30"/>
      <c r="F164" s="30"/>
      <c r="G164" s="30"/>
      <c r="H164" s="30"/>
      <c r="I164" s="30"/>
      <c r="J164" s="30"/>
    </row>
    <row r="165" spans="1:10" ht="12.75">
      <c r="A165" s="37">
        <v>43606</v>
      </c>
      <c r="B165" s="38" t="s">
        <v>10</v>
      </c>
      <c r="C165" s="40" t="s">
        <v>75</v>
      </c>
      <c r="D165" s="40"/>
      <c r="E165" s="38"/>
      <c r="F165" s="40" t="s">
        <v>76</v>
      </c>
      <c r="G165" s="43" t="s">
        <v>24</v>
      </c>
      <c r="H165" s="41">
        <v>1016584.87</v>
      </c>
      <c r="I165" s="42"/>
      <c r="J165" s="44">
        <v>1086316.29</v>
      </c>
    </row>
    <row r="166" spans="1:10" ht="12.75">
      <c r="A166" s="45"/>
      <c r="B166" s="45"/>
      <c r="C166" s="46">
        <v>365970553.2</v>
      </c>
      <c r="D166" s="38" t="s">
        <v>16</v>
      </c>
      <c r="E166" s="47">
        <v>360</v>
      </c>
      <c r="F166" s="30"/>
      <c r="G166" s="30"/>
      <c r="H166" s="30"/>
      <c r="I166" s="30"/>
      <c r="J166" s="30"/>
    </row>
    <row r="167" spans="1:10" ht="19.5">
      <c r="A167" s="48"/>
      <c r="B167" s="38"/>
      <c r="C167" s="49" t="s">
        <v>135</v>
      </c>
      <c r="D167" s="30"/>
      <c r="E167" s="30"/>
      <c r="F167" s="30"/>
      <c r="G167" s="30"/>
      <c r="H167" s="30"/>
      <c r="I167" s="30"/>
      <c r="J167" s="30"/>
    </row>
    <row r="168" spans="1:10" ht="12.75">
      <c r="A168" s="37">
        <v>43616</v>
      </c>
      <c r="B168" s="38" t="s">
        <v>12</v>
      </c>
      <c r="C168" s="40" t="s">
        <v>29</v>
      </c>
      <c r="D168" s="40"/>
      <c r="E168" s="38"/>
      <c r="F168" s="40" t="s">
        <v>30</v>
      </c>
      <c r="G168" s="43" t="s">
        <v>64</v>
      </c>
      <c r="H168" s="42"/>
      <c r="I168" s="41">
        <v>1047.46</v>
      </c>
      <c r="J168" s="44">
        <v>1085268.83</v>
      </c>
    </row>
    <row r="169" spans="1:10" ht="12.75">
      <c r="A169" s="45"/>
      <c r="B169" s="45"/>
      <c r="C169" s="46">
        <v>376038.14</v>
      </c>
      <c r="D169" s="38" t="s">
        <v>16</v>
      </c>
      <c r="E169" s="47">
        <v>359</v>
      </c>
      <c r="F169" s="30"/>
      <c r="G169" s="30"/>
      <c r="H169" s="30"/>
      <c r="I169" s="30"/>
      <c r="J169" s="30"/>
    </row>
    <row r="170" spans="1:10" ht="12.75">
      <c r="A170" s="48"/>
      <c r="B170" s="38"/>
      <c r="C170" s="49" t="s">
        <v>136</v>
      </c>
      <c r="D170" s="30"/>
      <c r="E170" s="30"/>
      <c r="F170" s="30"/>
      <c r="G170" s="30"/>
      <c r="H170" s="30"/>
      <c r="I170" s="30"/>
      <c r="J170" s="30"/>
    </row>
    <row r="171" spans="1:10" ht="12.75">
      <c r="A171" s="37">
        <v>43619</v>
      </c>
      <c r="B171" s="38" t="s">
        <v>12</v>
      </c>
      <c r="C171" s="40" t="s">
        <v>67</v>
      </c>
      <c r="D171" s="40"/>
      <c r="E171" s="38"/>
      <c r="F171" s="40" t="s">
        <v>21</v>
      </c>
      <c r="G171" s="43" t="s">
        <v>137</v>
      </c>
      <c r="H171" s="42"/>
      <c r="I171" s="41">
        <v>1600</v>
      </c>
      <c r="J171" s="44">
        <v>1083668.83</v>
      </c>
    </row>
    <row r="172" spans="1:10" ht="12.75">
      <c r="A172" s="45"/>
      <c r="B172" s="45"/>
      <c r="C172" s="46">
        <v>574400</v>
      </c>
      <c r="D172" s="38" t="s">
        <v>16</v>
      </c>
      <c r="E172" s="47">
        <v>359</v>
      </c>
      <c r="F172" s="30"/>
      <c r="G172" s="30"/>
      <c r="H172" s="30"/>
      <c r="I172" s="30"/>
      <c r="J172" s="30"/>
    </row>
    <row r="173" spans="1:10" ht="19.5">
      <c r="A173" s="48"/>
      <c r="B173" s="38"/>
      <c r="C173" s="49" t="s">
        <v>138</v>
      </c>
      <c r="D173" s="30"/>
      <c r="E173" s="30"/>
      <c r="F173" s="30"/>
      <c r="G173" s="30"/>
      <c r="H173" s="30"/>
      <c r="I173" s="30"/>
      <c r="J173" s="30"/>
    </row>
    <row r="174" spans="1:10" ht="12.75">
      <c r="A174" s="37">
        <v>43619</v>
      </c>
      <c r="B174" s="38" t="s">
        <v>12</v>
      </c>
      <c r="C174" s="40" t="s">
        <v>67</v>
      </c>
      <c r="D174" s="40"/>
      <c r="E174" s="38"/>
      <c r="F174" s="40" t="s">
        <v>21</v>
      </c>
      <c r="G174" s="43" t="s">
        <v>139</v>
      </c>
      <c r="H174" s="42"/>
      <c r="I174" s="41">
        <v>1700</v>
      </c>
      <c r="J174" s="44">
        <v>1081968.83</v>
      </c>
    </row>
    <row r="175" spans="1:10" ht="12.75">
      <c r="A175" s="45"/>
      <c r="B175" s="45"/>
      <c r="C175" s="46">
        <v>610300</v>
      </c>
      <c r="D175" s="38" t="s">
        <v>16</v>
      </c>
      <c r="E175" s="47">
        <v>359</v>
      </c>
      <c r="F175" s="30"/>
      <c r="G175" s="30"/>
      <c r="H175" s="30"/>
      <c r="I175" s="30"/>
      <c r="J175" s="30"/>
    </row>
    <row r="176" spans="1:10" ht="19.5">
      <c r="A176" s="48"/>
      <c r="B176" s="38"/>
      <c r="C176" s="49" t="s">
        <v>140</v>
      </c>
      <c r="D176" s="30"/>
      <c r="E176" s="30"/>
      <c r="F176" s="30"/>
      <c r="G176" s="30"/>
      <c r="H176" s="30"/>
      <c r="I176" s="30"/>
      <c r="J176" s="30"/>
    </row>
    <row r="177" spans="1:10" ht="12.75">
      <c r="A177" s="37">
        <v>43630</v>
      </c>
      <c r="B177" s="38" t="s">
        <v>12</v>
      </c>
      <c r="C177" s="40" t="s">
        <v>126</v>
      </c>
      <c r="D177" s="40"/>
      <c r="E177" s="38"/>
      <c r="F177" s="40" t="s">
        <v>21</v>
      </c>
      <c r="G177" s="43" t="s">
        <v>141</v>
      </c>
      <c r="H177" s="42"/>
      <c r="I177" s="41">
        <v>91500</v>
      </c>
      <c r="J177" s="44">
        <v>990468.83</v>
      </c>
    </row>
    <row r="178" spans="1:10" ht="12.75">
      <c r="A178" s="45"/>
      <c r="B178" s="45"/>
      <c r="C178" s="46">
        <v>32848500</v>
      </c>
      <c r="D178" s="38" t="s">
        <v>16</v>
      </c>
      <c r="E178" s="47">
        <v>359</v>
      </c>
      <c r="F178" s="30"/>
      <c r="G178" s="30"/>
      <c r="H178" s="30"/>
      <c r="I178" s="30"/>
      <c r="J178" s="30"/>
    </row>
    <row r="179" spans="1:10" ht="19.5">
      <c r="A179" s="48"/>
      <c r="B179" s="38"/>
      <c r="C179" s="49" t="s">
        <v>142</v>
      </c>
      <c r="D179" s="30"/>
      <c r="E179" s="30"/>
      <c r="F179" s="30"/>
      <c r="G179" s="30"/>
      <c r="H179" s="30"/>
      <c r="I179" s="30"/>
      <c r="J179" s="30"/>
    </row>
    <row r="180" spans="1:10" ht="12.75">
      <c r="A180" s="37">
        <v>43637</v>
      </c>
      <c r="B180" s="38" t="s">
        <v>12</v>
      </c>
      <c r="C180" s="40" t="s">
        <v>123</v>
      </c>
      <c r="D180" s="40"/>
      <c r="E180" s="38"/>
      <c r="F180" s="40" t="s">
        <v>21</v>
      </c>
      <c r="G180" s="43" t="s">
        <v>143</v>
      </c>
      <c r="H180" s="42"/>
      <c r="I180" s="41">
        <v>135942</v>
      </c>
      <c r="J180" s="44">
        <v>854526.83</v>
      </c>
    </row>
    <row r="181" spans="1:10" ht="12.75">
      <c r="A181" s="45"/>
      <c r="B181" s="45"/>
      <c r="C181" s="46">
        <v>48803178</v>
      </c>
      <c r="D181" s="38" t="s">
        <v>16</v>
      </c>
      <c r="E181" s="47">
        <v>359</v>
      </c>
      <c r="F181" s="30"/>
      <c r="G181" s="30"/>
      <c r="H181" s="30"/>
      <c r="I181" s="30"/>
      <c r="J181" s="30"/>
    </row>
    <row r="182" spans="1:10" ht="19.5">
      <c r="A182" s="48"/>
      <c r="B182" s="38"/>
      <c r="C182" s="49" t="s">
        <v>144</v>
      </c>
      <c r="D182" s="30"/>
      <c r="E182" s="30"/>
      <c r="F182" s="30"/>
      <c r="G182" s="30"/>
      <c r="H182" s="30"/>
      <c r="I182" s="30"/>
      <c r="J182" s="30"/>
    </row>
    <row r="183" spans="1:10" ht="12.75">
      <c r="A183" s="37">
        <v>43643</v>
      </c>
      <c r="B183" s="38" t="s">
        <v>12</v>
      </c>
      <c r="C183" s="40" t="s">
        <v>110</v>
      </c>
      <c r="D183" s="40"/>
      <c r="E183" s="38"/>
      <c r="F183" s="40" t="s">
        <v>21</v>
      </c>
      <c r="G183" s="43" t="s">
        <v>145</v>
      </c>
      <c r="H183" s="42"/>
      <c r="I183" s="41">
        <v>85</v>
      </c>
      <c r="J183" s="44">
        <v>854441.83</v>
      </c>
    </row>
    <row r="184" spans="1:10" ht="12.75">
      <c r="A184" s="45"/>
      <c r="B184" s="45"/>
      <c r="C184" s="46">
        <v>30515</v>
      </c>
      <c r="D184" s="38" t="s">
        <v>16</v>
      </c>
      <c r="E184" s="47">
        <v>359</v>
      </c>
      <c r="F184" s="30"/>
      <c r="G184" s="30"/>
      <c r="H184" s="30"/>
      <c r="I184" s="30"/>
      <c r="J184" s="30"/>
    </row>
    <row r="185" spans="1:10" ht="19.5">
      <c r="A185" s="48"/>
      <c r="B185" s="38"/>
      <c r="C185" s="49" t="s">
        <v>146</v>
      </c>
      <c r="D185" s="30"/>
      <c r="E185" s="30"/>
      <c r="F185" s="30"/>
      <c r="G185" s="30"/>
      <c r="H185" s="30"/>
      <c r="I185" s="30"/>
      <c r="J185" s="30"/>
    </row>
    <row r="186" spans="1:10" ht="12.75">
      <c r="A186" s="37">
        <v>43644</v>
      </c>
      <c r="B186" s="38" t="s">
        <v>12</v>
      </c>
      <c r="C186" s="40" t="s">
        <v>70</v>
      </c>
      <c r="D186" s="40"/>
      <c r="E186" s="38"/>
      <c r="F186" s="40" t="s">
        <v>21</v>
      </c>
      <c r="G186" s="43" t="s">
        <v>147</v>
      </c>
      <c r="H186" s="42"/>
      <c r="I186" s="41">
        <v>80000</v>
      </c>
      <c r="J186" s="44">
        <v>774441.83</v>
      </c>
    </row>
    <row r="187" spans="1:10" ht="12.75">
      <c r="A187" s="45"/>
      <c r="B187" s="45"/>
      <c r="C187" s="46">
        <v>28720000</v>
      </c>
      <c r="D187" s="38" t="s">
        <v>16</v>
      </c>
      <c r="E187" s="47">
        <v>359</v>
      </c>
      <c r="F187" s="30"/>
      <c r="G187" s="30"/>
      <c r="H187" s="30"/>
      <c r="I187" s="30"/>
      <c r="J187" s="30"/>
    </row>
    <row r="188" spans="1:10" ht="19.5">
      <c r="A188" s="48"/>
      <c r="B188" s="38"/>
      <c r="C188" s="49" t="s">
        <v>148</v>
      </c>
      <c r="D188" s="30"/>
      <c r="E188" s="30"/>
      <c r="F188" s="30"/>
      <c r="G188" s="30"/>
      <c r="H188" s="30"/>
      <c r="I188" s="30"/>
      <c r="J188" s="30"/>
    </row>
    <row r="189" spans="1:10" ht="12.75">
      <c r="A189" s="37">
        <v>43646</v>
      </c>
      <c r="B189" s="38" t="s">
        <v>12</v>
      </c>
      <c r="C189" s="40" t="s">
        <v>29</v>
      </c>
      <c r="D189" s="40"/>
      <c r="E189" s="38"/>
      <c r="F189" s="40" t="s">
        <v>30</v>
      </c>
      <c r="G189" s="43" t="s">
        <v>71</v>
      </c>
      <c r="H189" s="42"/>
      <c r="I189" s="41">
        <v>498.16</v>
      </c>
      <c r="J189" s="44">
        <v>773943.67</v>
      </c>
    </row>
    <row r="190" spans="1:10" ht="12.75">
      <c r="A190" s="45"/>
      <c r="B190" s="45"/>
      <c r="C190" s="46">
        <v>178839.44</v>
      </c>
      <c r="D190" s="38" t="s">
        <v>16</v>
      </c>
      <c r="E190" s="47">
        <v>359</v>
      </c>
      <c r="F190" s="30"/>
      <c r="G190" s="30"/>
      <c r="H190" s="30"/>
      <c r="I190" s="30"/>
      <c r="J190" s="30"/>
    </row>
    <row r="191" spans="1:10" ht="12.75">
      <c r="A191" s="48"/>
      <c r="B191" s="38"/>
      <c r="C191" s="49" t="s">
        <v>149</v>
      </c>
      <c r="D191" s="30"/>
      <c r="E191" s="30"/>
      <c r="F191" s="30"/>
      <c r="G191" s="30"/>
      <c r="H191" s="30"/>
      <c r="I191" s="30"/>
      <c r="J191" s="30"/>
    </row>
    <row r="192" spans="1:10" ht="12.75">
      <c r="A192" s="40"/>
      <c r="B192" s="38"/>
      <c r="C192" s="50">
        <v>1711634.02</v>
      </c>
      <c r="D192" s="50"/>
      <c r="E192" s="50"/>
      <c r="F192" s="50"/>
      <c r="G192" s="50"/>
      <c r="H192" s="50"/>
      <c r="I192" s="50">
        <v>937690.35</v>
      </c>
      <c r="J192" s="42"/>
    </row>
    <row r="193" spans="1:10" ht="12.75">
      <c r="A193" s="43"/>
      <c r="B193" s="38" t="s">
        <v>12</v>
      </c>
      <c r="C193" s="51" t="s">
        <v>18</v>
      </c>
      <c r="D193" s="40"/>
      <c r="E193" s="38"/>
      <c r="F193" s="52"/>
      <c r="G193" s="52"/>
      <c r="H193" s="52"/>
      <c r="I193" s="53">
        <v>773943.67</v>
      </c>
      <c r="J193" s="42"/>
    </row>
    <row r="194" spans="1:10" ht="12.75">
      <c r="A194" s="40"/>
      <c r="B194" s="40"/>
      <c r="C194" s="54">
        <v>1711634.02</v>
      </c>
      <c r="D194" s="54"/>
      <c r="E194" s="54"/>
      <c r="F194" s="54"/>
      <c r="G194" s="54"/>
      <c r="H194" s="54"/>
      <c r="I194" s="54">
        <v>1711634.02</v>
      </c>
      <c r="J194" s="42"/>
    </row>
  </sheetData>
  <sheetProtection selectLockedCells="1" selectUnlockedCells="1"/>
  <mergeCells count="71">
    <mergeCell ref="A2:C2"/>
    <mergeCell ref="A3:C3"/>
    <mergeCell ref="A4:C4"/>
    <mergeCell ref="A5:C5"/>
    <mergeCell ref="A6:C6"/>
    <mergeCell ref="B7:C7"/>
    <mergeCell ref="C8:E8"/>
    <mergeCell ref="A10:B10"/>
    <mergeCell ref="A13:B13"/>
    <mergeCell ref="A16:B16"/>
    <mergeCell ref="A19:B19"/>
    <mergeCell ref="A22:B22"/>
    <mergeCell ref="A25:B25"/>
    <mergeCell ref="A28:B28"/>
    <mergeCell ref="A31:B31"/>
    <mergeCell ref="A34:B34"/>
    <mergeCell ref="A37:B37"/>
    <mergeCell ref="A40:B40"/>
    <mergeCell ref="A43:B43"/>
    <mergeCell ref="A46:B46"/>
    <mergeCell ref="A49:B49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97:B97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57:B157"/>
    <mergeCell ref="A160:B160"/>
    <mergeCell ref="A163:B163"/>
    <mergeCell ref="A166:B166"/>
    <mergeCell ref="A169:B169"/>
    <mergeCell ref="A172:B172"/>
    <mergeCell ref="A175:B175"/>
    <mergeCell ref="A178:B178"/>
    <mergeCell ref="A181:B181"/>
    <mergeCell ref="A184:B184"/>
    <mergeCell ref="A187:B187"/>
    <mergeCell ref="A190:B190"/>
    <mergeCell ref="C192:H192"/>
    <mergeCell ref="F193:H193"/>
    <mergeCell ref="C194:H19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L310"/>
  <sheetViews>
    <sheetView zoomScale="130" zoomScaleNormal="130" workbookViewId="0" topLeftCell="C1">
      <selection activeCell="C259" sqref="C259"/>
    </sheetView>
  </sheetViews>
  <sheetFormatPr defaultColWidth="8.00390625" defaultRowHeight="15"/>
  <cols>
    <col min="1" max="1" width="10.140625" style="28" customWidth="1"/>
    <col min="2" max="2" width="2.7109375" style="28" customWidth="1"/>
    <col min="3" max="3" width="10.8515625" style="28" customWidth="1"/>
    <col min="4" max="4" width="2.7109375" style="28" customWidth="1"/>
    <col min="5" max="5" width="46.140625" style="28" customWidth="1"/>
    <col min="6" max="6" width="4.140625" style="28" customWidth="1"/>
    <col min="7" max="7" width="3.00390625" style="28" customWidth="1"/>
    <col min="8" max="8" width="13.8515625" style="28" customWidth="1"/>
    <col min="9" max="9" width="18.57421875" style="28" customWidth="1"/>
    <col min="10" max="10" width="14.28125" style="28" customWidth="1"/>
    <col min="11" max="16384" width="9.140625" style="28" customWidth="1"/>
  </cols>
  <sheetData>
    <row r="2" spans="3:12" ht="12.75">
      <c r="C2" s="29" t="s">
        <v>0</v>
      </c>
      <c r="D2" s="29"/>
      <c r="E2" s="29"/>
      <c r="F2" s="30"/>
      <c r="G2" s="30"/>
      <c r="H2" s="30"/>
      <c r="I2" s="30"/>
      <c r="J2" s="30"/>
      <c r="K2" s="30"/>
      <c r="L2" s="30"/>
    </row>
    <row r="3" spans="3:12" ht="12.75">
      <c r="C3" s="29" t="s">
        <v>150</v>
      </c>
      <c r="D3" s="29"/>
      <c r="E3" s="29"/>
      <c r="F3" s="30"/>
      <c r="G3" s="30"/>
      <c r="H3" s="30"/>
      <c r="I3" s="30"/>
      <c r="J3" s="30"/>
      <c r="K3" s="30"/>
      <c r="L3" s="30"/>
    </row>
    <row r="4" spans="3:12" ht="12.75">
      <c r="C4" s="31"/>
      <c r="D4" s="31"/>
      <c r="E4" s="31"/>
      <c r="F4" s="30"/>
      <c r="G4" s="30"/>
      <c r="H4" s="30"/>
      <c r="I4" s="30"/>
      <c r="J4" s="30"/>
      <c r="K4" s="30"/>
      <c r="L4" s="30"/>
    </row>
    <row r="5" spans="3:12" ht="12.75">
      <c r="C5" s="31"/>
      <c r="D5" s="31"/>
      <c r="E5" s="31"/>
      <c r="F5" s="30"/>
      <c r="G5" s="30"/>
      <c r="H5" s="30"/>
      <c r="I5" s="30"/>
      <c r="J5" s="30"/>
      <c r="K5" s="30"/>
      <c r="L5" s="30"/>
    </row>
    <row r="6" spans="3:12" ht="12.75">
      <c r="C6" s="31" t="s">
        <v>2</v>
      </c>
      <c r="D6" s="31"/>
      <c r="E6" s="31"/>
      <c r="F6" s="30"/>
      <c r="G6" s="30"/>
      <c r="H6" s="30"/>
      <c r="I6" s="30"/>
      <c r="J6" s="30"/>
      <c r="K6" s="30"/>
      <c r="L6" s="30"/>
    </row>
    <row r="7" spans="3:12" ht="12.75">
      <c r="C7" s="32" t="s">
        <v>3</v>
      </c>
      <c r="D7" s="33" t="s">
        <v>4</v>
      </c>
      <c r="E7" s="33"/>
      <c r="F7" s="34"/>
      <c r="G7" s="35"/>
      <c r="H7" s="35" t="s">
        <v>5</v>
      </c>
      <c r="I7" s="32" t="s">
        <v>6</v>
      </c>
      <c r="J7" s="36" t="s">
        <v>7</v>
      </c>
      <c r="K7" s="36" t="s">
        <v>8</v>
      </c>
      <c r="L7" s="32" t="s">
        <v>9</v>
      </c>
    </row>
    <row r="8" spans="3:12" ht="12.75">
      <c r="C8" s="37">
        <v>43466</v>
      </c>
      <c r="D8" s="38" t="s">
        <v>10</v>
      </c>
      <c r="E8" s="39" t="s">
        <v>11</v>
      </c>
      <c r="F8" s="39"/>
      <c r="G8" s="39"/>
      <c r="H8" s="40"/>
      <c r="I8" s="38"/>
      <c r="J8" s="55">
        <v>8949157.98</v>
      </c>
      <c r="K8" s="42"/>
      <c r="L8" s="42"/>
    </row>
    <row r="9" spans="3:12" ht="12.75">
      <c r="C9" s="37">
        <v>43472</v>
      </c>
      <c r="D9" s="38" t="s">
        <v>12</v>
      </c>
      <c r="E9" s="40" t="s">
        <v>151</v>
      </c>
      <c r="F9" s="40"/>
      <c r="G9" s="38"/>
      <c r="H9" s="40" t="s">
        <v>152</v>
      </c>
      <c r="I9" s="43" t="s">
        <v>153</v>
      </c>
      <c r="J9" s="42"/>
      <c r="K9" s="55">
        <v>185100</v>
      </c>
      <c r="L9" s="56">
        <v>8764057.98</v>
      </c>
    </row>
    <row r="10" spans="3:12" ht="19.5">
      <c r="C10" s="48"/>
      <c r="D10" s="38"/>
      <c r="E10" s="49" t="s">
        <v>154</v>
      </c>
      <c r="F10" s="30"/>
      <c r="G10" s="30"/>
      <c r="H10" s="30"/>
      <c r="I10" s="30"/>
      <c r="J10" s="30"/>
      <c r="K10" s="30"/>
      <c r="L10" s="30"/>
    </row>
    <row r="11" spans="3:12" ht="12.75">
      <c r="C11" s="37">
        <v>43473</v>
      </c>
      <c r="D11" s="38" t="s">
        <v>12</v>
      </c>
      <c r="E11" s="40" t="s">
        <v>155</v>
      </c>
      <c r="F11" s="40"/>
      <c r="G11" s="38"/>
      <c r="H11" s="40" t="s">
        <v>152</v>
      </c>
      <c r="I11" s="43" t="s">
        <v>156</v>
      </c>
      <c r="J11" s="42"/>
      <c r="K11" s="55">
        <v>55000</v>
      </c>
      <c r="L11" s="56">
        <v>8709057.98</v>
      </c>
    </row>
    <row r="12" spans="3:12" ht="19.5">
      <c r="C12" s="48"/>
      <c r="D12" s="38"/>
      <c r="E12" s="49" t="s">
        <v>157</v>
      </c>
      <c r="F12" s="30"/>
      <c r="G12" s="30"/>
      <c r="H12" s="30"/>
      <c r="I12" s="30"/>
      <c r="J12" s="30"/>
      <c r="K12" s="30"/>
      <c r="L12" s="30"/>
    </row>
    <row r="13" spans="3:12" ht="12.75">
      <c r="C13" s="37">
        <v>43473</v>
      </c>
      <c r="D13" s="38" t="s">
        <v>12</v>
      </c>
      <c r="E13" s="40" t="s">
        <v>155</v>
      </c>
      <c r="F13" s="40"/>
      <c r="G13" s="38"/>
      <c r="H13" s="40" t="s">
        <v>152</v>
      </c>
      <c r="I13" s="43" t="s">
        <v>158</v>
      </c>
      <c r="J13" s="42"/>
      <c r="K13" s="55">
        <v>30000</v>
      </c>
      <c r="L13" s="56">
        <v>8679057.98</v>
      </c>
    </row>
    <row r="14" spans="3:12" ht="19.5">
      <c r="C14" s="48"/>
      <c r="D14" s="38"/>
      <c r="E14" s="49" t="s">
        <v>159</v>
      </c>
      <c r="F14" s="30"/>
      <c r="G14" s="30"/>
      <c r="H14" s="30"/>
      <c r="I14" s="30"/>
      <c r="J14" s="30"/>
      <c r="K14" s="30"/>
      <c r="L14" s="30"/>
    </row>
    <row r="15" spans="3:12" ht="12.75">
      <c r="C15" s="37">
        <v>43475</v>
      </c>
      <c r="D15" s="38" t="s">
        <v>12</v>
      </c>
      <c r="E15" s="40" t="s">
        <v>23</v>
      </c>
      <c r="F15" s="40"/>
      <c r="G15" s="38"/>
      <c r="H15" s="40" t="s">
        <v>152</v>
      </c>
      <c r="I15" s="43" t="s">
        <v>160</v>
      </c>
      <c r="J15" s="42"/>
      <c r="K15" s="55">
        <v>72706.06</v>
      </c>
      <c r="L15" s="56">
        <v>8606351.92</v>
      </c>
    </row>
    <row r="16" spans="3:12" ht="19.5">
      <c r="C16" s="48"/>
      <c r="D16" s="38"/>
      <c r="E16" s="49" t="s">
        <v>161</v>
      </c>
      <c r="F16" s="30"/>
      <c r="G16" s="30"/>
      <c r="H16" s="30"/>
      <c r="I16" s="30"/>
      <c r="J16" s="30"/>
      <c r="K16" s="30"/>
      <c r="L16" s="30"/>
    </row>
    <row r="17" spans="3:12" ht="12.75">
      <c r="C17" s="37">
        <v>43479</v>
      </c>
      <c r="D17" s="38" t="s">
        <v>12</v>
      </c>
      <c r="E17" s="40" t="s">
        <v>35</v>
      </c>
      <c r="F17" s="40"/>
      <c r="G17" s="38"/>
      <c r="H17" s="40" t="s">
        <v>152</v>
      </c>
      <c r="I17" s="43" t="s">
        <v>162</v>
      </c>
      <c r="J17" s="42"/>
      <c r="K17" s="55">
        <v>2590000</v>
      </c>
      <c r="L17" s="56">
        <v>6016351.92</v>
      </c>
    </row>
    <row r="18" spans="3:12" ht="19.5">
      <c r="C18" s="48"/>
      <c r="D18" s="38"/>
      <c r="E18" s="49" t="s">
        <v>163</v>
      </c>
      <c r="F18" s="30"/>
      <c r="G18" s="30"/>
      <c r="H18" s="30"/>
      <c r="I18" s="30"/>
      <c r="J18" s="30"/>
      <c r="K18" s="30"/>
      <c r="L18" s="30"/>
    </row>
    <row r="19" spans="3:12" ht="12.75">
      <c r="C19" s="37">
        <v>43482</v>
      </c>
      <c r="D19" s="38" t="s">
        <v>12</v>
      </c>
      <c r="E19" s="40" t="s">
        <v>155</v>
      </c>
      <c r="F19" s="40"/>
      <c r="G19" s="38"/>
      <c r="H19" s="40" t="s">
        <v>152</v>
      </c>
      <c r="I19" s="43" t="s">
        <v>164</v>
      </c>
      <c r="J19" s="42"/>
      <c r="K19" s="55">
        <v>60000</v>
      </c>
      <c r="L19" s="56">
        <v>5956351.92</v>
      </c>
    </row>
    <row r="20" spans="3:12" ht="19.5">
      <c r="C20" s="48"/>
      <c r="D20" s="38"/>
      <c r="E20" s="49" t="s">
        <v>165</v>
      </c>
      <c r="F20" s="30"/>
      <c r="G20" s="30"/>
      <c r="H20" s="30"/>
      <c r="I20" s="30"/>
      <c r="J20" s="30"/>
      <c r="K20" s="30"/>
      <c r="L20" s="30"/>
    </row>
    <row r="21" spans="3:12" ht="12.75">
      <c r="C21" s="37">
        <v>43482</v>
      </c>
      <c r="D21" s="38" t="s">
        <v>10</v>
      </c>
      <c r="E21" s="40" t="s">
        <v>35</v>
      </c>
      <c r="F21" s="40"/>
      <c r="G21" s="38"/>
      <c r="H21" s="40" t="s">
        <v>30</v>
      </c>
      <c r="I21" s="43" t="s">
        <v>15</v>
      </c>
      <c r="J21" s="55">
        <v>231049</v>
      </c>
      <c r="K21" s="42"/>
      <c r="L21" s="56">
        <v>6187400.92</v>
      </c>
    </row>
    <row r="22" spans="3:12" ht="19.5">
      <c r="C22" s="48"/>
      <c r="D22" s="38"/>
      <c r="E22" s="49" t="s">
        <v>166</v>
      </c>
      <c r="F22" s="30"/>
      <c r="G22" s="30"/>
      <c r="H22" s="30"/>
      <c r="I22" s="30"/>
      <c r="J22" s="30"/>
      <c r="K22" s="30"/>
      <c r="L22" s="30"/>
    </row>
    <row r="23" spans="3:12" ht="12.75">
      <c r="C23" s="37">
        <v>43489</v>
      </c>
      <c r="D23" s="38" t="s">
        <v>12</v>
      </c>
      <c r="E23" s="40" t="s">
        <v>167</v>
      </c>
      <c r="F23" s="40"/>
      <c r="G23" s="38"/>
      <c r="H23" s="40" t="s">
        <v>152</v>
      </c>
      <c r="I23" s="43" t="s">
        <v>168</v>
      </c>
      <c r="J23" s="42"/>
      <c r="K23" s="55">
        <v>415340</v>
      </c>
      <c r="L23" s="56">
        <v>5772060.92</v>
      </c>
    </row>
    <row r="24" spans="3:12" ht="19.5">
      <c r="C24" s="48"/>
      <c r="D24" s="38"/>
      <c r="E24" s="49" t="s">
        <v>169</v>
      </c>
      <c r="F24" s="30"/>
      <c r="G24" s="30"/>
      <c r="H24" s="30"/>
      <c r="I24" s="30"/>
      <c r="J24" s="30"/>
      <c r="K24" s="30"/>
      <c r="L24" s="30"/>
    </row>
    <row r="25" spans="3:12" ht="12.75">
      <c r="C25" s="37">
        <v>43489</v>
      </c>
      <c r="D25" s="38" t="s">
        <v>12</v>
      </c>
      <c r="E25" s="40" t="s">
        <v>155</v>
      </c>
      <c r="F25" s="40"/>
      <c r="G25" s="38"/>
      <c r="H25" s="40" t="s">
        <v>152</v>
      </c>
      <c r="I25" s="43" t="s">
        <v>170</v>
      </c>
      <c r="J25" s="42"/>
      <c r="K25" s="55">
        <v>280601.5</v>
      </c>
      <c r="L25" s="56">
        <v>5491459.42</v>
      </c>
    </row>
    <row r="26" spans="3:12" ht="19.5">
      <c r="C26" s="48"/>
      <c r="D26" s="38"/>
      <c r="E26" s="49" t="s">
        <v>171</v>
      </c>
      <c r="F26" s="30"/>
      <c r="G26" s="30"/>
      <c r="H26" s="30"/>
      <c r="I26" s="30"/>
      <c r="J26" s="30"/>
      <c r="K26" s="30"/>
      <c r="L26" s="30"/>
    </row>
    <row r="27" spans="3:12" ht="12.75">
      <c r="C27" s="37">
        <v>43495</v>
      </c>
      <c r="D27" s="38" t="s">
        <v>10</v>
      </c>
      <c r="E27" s="40" t="s">
        <v>35</v>
      </c>
      <c r="F27" s="40"/>
      <c r="G27" s="38"/>
      <c r="H27" s="40" t="s">
        <v>30</v>
      </c>
      <c r="I27" s="43" t="s">
        <v>24</v>
      </c>
      <c r="J27" s="55">
        <v>65218</v>
      </c>
      <c r="K27" s="42"/>
      <c r="L27" s="56">
        <v>5556677.42</v>
      </c>
    </row>
    <row r="28" spans="3:12" ht="25.5">
      <c r="C28" s="48"/>
      <c r="D28" s="38"/>
      <c r="E28" s="49" t="s">
        <v>172</v>
      </c>
      <c r="F28" s="30"/>
      <c r="G28" s="30"/>
      <c r="H28" s="30"/>
      <c r="I28" s="30"/>
      <c r="J28" s="30"/>
      <c r="K28" s="30"/>
      <c r="L28" s="30"/>
    </row>
    <row r="29" spans="3:12" ht="12.75">
      <c r="C29" s="37">
        <v>43496</v>
      </c>
      <c r="D29" s="38" t="s">
        <v>12</v>
      </c>
      <c r="E29" s="40" t="s">
        <v>29</v>
      </c>
      <c r="F29" s="40"/>
      <c r="G29" s="38"/>
      <c r="H29" s="40" t="s">
        <v>30</v>
      </c>
      <c r="I29" s="43" t="s">
        <v>33</v>
      </c>
      <c r="J29" s="42"/>
      <c r="K29" s="55">
        <v>23134.05</v>
      </c>
      <c r="L29" s="56">
        <v>5533543.37</v>
      </c>
    </row>
    <row r="30" spans="3:12" ht="12.75">
      <c r="C30" s="48"/>
      <c r="D30" s="38"/>
      <c r="E30" s="49" t="s">
        <v>173</v>
      </c>
      <c r="F30" s="30"/>
      <c r="G30" s="30"/>
      <c r="H30" s="30"/>
      <c r="I30" s="30"/>
      <c r="J30" s="30"/>
      <c r="K30" s="30"/>
      <c r="L30" s="30"/>
    </row>
    <row r="31" spans="3:12" ht="12.75">
      <c r="C31" s="37">
        <v>43502</v>
      </c>
      <c r="D31" s="38" t="s">
        <v>12</v>
      </c>
      <c r="E31" s="40" t="s">
        <v>174</v>
      </c>
      <c r="F31" s="40"/>
      <c r="G31" s="38"/>
      <c r="H31" s="40" t="s">
        <v>152</v>
      </c>
      <c r="I31" s="43" t="s">
        <v>175</v>
      </c>
      <c r="J31" s="42"/>
      <c r="K31" s="55">
        <v>75100</v>
      </c>
      <c r="L31" s="56">
        <v>5458443.37</v>
      </c>
    </row>
    <row r="32" spans="3:12" ht="19.5">
      <c r="C32" s="48"/>
      <c r="D32" s="38"/>
      <c r="E32" s="49" t="s">
        <v>176</v>
      </c>
      <c r="F32" s="30"/>
      <c r="G32" s="30"/>
      <c r="H32" s="30"/>
      <c r="I32" s="30"/>
      <c r="J32" s="30"/>
      <c r="K32" s="30"/>
      <c r="L32" s="30"/>
    </row>
    <row r="33" spans="3:12" ht="12.75">
      <c r="C33" s="37">
        <v>43502</v>
      </c>
      <c r="D33" s="38" t="s">
        <v>12</v>
      </c>
      <c r="E33" s="40" t="s">
        <v>174</v>
      </c>
      <c r="F33" s="40"/>
      <c r="G33" s="38"/>
      <c r="H33" s="40" t="s">
        <v>152</v>
      </c>
      <c r="I33" s="43" t="s">
        <v>177</v>
      </c>
      <c r="J33" s="42"/>
      <c r="K33" s="55">
        <v>249700</v>
      </c>
      <c r="L33" s="56">
        <v>5208743.37</v>
      </c>
    </row>
    <row r="34" spans="3:12" ht="19.5">
      <c r="C34" s="48"/>
      <c r="D34" s="38"/>
      <c r="E34" s="49" t="s">
        <v>178</v>
      </c>
      <c r="F34" s="30"/>
      <c r="G34" s="30"/>
      <c r="H34" s="30"/>
      <c r="I34" s="30"/>
      <c r="J34" s="30"/>
      <c r="K34" s="30"/>
      <c r="L34" s="30"/>
    </row>
    <row r="35" spans="3:12" ht="12.75">
      <c r="C35" s="37">
        <v>43505</v>
      </c>
      <c r="D35" s="38" t="s">
        <v>12</v>
      </c>
      <c r="E35" s="40" t="s">
        <v>174</v>
      </c>
      <c r="F35" s="40"/>
      <c r="G35" s="38"/>
      <c r="H35" s="40" t="s">
        <v>152</v>
      </c>
      <c r="I35" s="43" t="s">
        <v>179</v>
      </c>
      <c r="J35" s="42"/>
      <c r="K35" s="55">
        <v>22000</v>
      </c>
      <c r="L35" s="56">
        <v>5186743.37</v>
      </c>
    </row>
    <row r="36" spans="3:12" ht="12.75">
      <c r="C36" s="48"/>
      <c r="D36" s="38"/>
      <c r="E36" s="49" t="s">
        <v>180</v>
      </c>
      <c r="F36" s="30"/>
      <c r="G36" s="30"/>
      <c r="H36" s="30"/>
      <c r="I36" s="30"/>
      <c r="J36" s="30"/>
      <c r="K36" s="30"/>
      <c r="L36" s="30"/>
    </row>
    <row r="37" spans="3:12" ht="12.75">
      <c r="C37" s="37">
        <v>43524</v>
      </c>
      <c r="D37" s="38" t="s">
        <v>12</v>
      </c>
      <c r="E37" s="40" t="s">
        <v>29</v>
      </c>
      <c r="F37" s="40"/>
      <c r="G37" s="38"/>
      <c r="H37" s="40" t="s">
        <v>30</v>
      </c>
      <c r="I37" s="43" t="s">
        <v>38</v>
      </c>
      <c r="J37" s="42"/>
      <c r="K37" s="55">
        <v>18912.81</v>
      </c>
      <c r="L37" s="56">
        <v>5167830.56</v>
      </c>
    </row>
    <row r="38" spans="3:12" ht="12.75">
      <c r="C38" s="48"/>
      <c r="D38" s="38"/>
      <c r="E38" s="49" t="s">
        <v>181</v>
      </c>
      <c r="F38" s="30"/>
      <c r="G38" s="30"/>
      <c r="H38" s="30"/>
      <c r="I38" s="30"/>
      <c r="J38" s="30"/>
      <c r="K38" s="30"/>
      <c r="L38" s="30"/>
    </row>
    <row r="39" spans="3:12" ht="12.75">
      <c r="C39" s="37">
        <v>43529</v>
      </c>
      <c r="D39" s="38" t="s">
        <v>12</v>
      </c>
      <c r="E39" s="40" t="s">
        <v>67</v>
      </c>
      <c r="F39" s="40"/>
      <c r="G39" s="38"/>
      <c r="H39" s="40" t="s">
        <v>152</v>
      </c>
      <c r="I39" s="43" t="s">
        <v>182</v>
      </c>
      <c r="J39" s="42"/>
      <c r="K39" s="55">
        <v>150000</v>
      </c>
      <c r="L39" s="56">
        <v>5017830.56</v>
      </c>
    </row>
    <row r="40" spans="3:12" ht="12.75">
      <c r="C40" s="48"/>
      <c r="D40" s="38"/>
      <c r="E40" s="49" t="s">
        <v>183</v>
      </c>
      <c r="F40" s="30"/>
      <c r="G40" s="30"/>
      <c r="H40" s="30"/>
      <c r="I40" s="30"/>
      <c r="J40" s="30"/>
      <c r="K40" s="30"/>
      <c r="L40" s="30"/>
    </row>
    <row r="41" spans="3:12" ht="12.75">
      <c r="C41" s="37">
        <v>43529</v>
      </c>
      <c r="D41" s="38" t="s">
        <v>12</v>
      </c>
      <c r="E41" s="40" t="s">
        <v>67</v>
      </c>
      <c r="F41" s="40"/>
      <c r="G41" s="38"/>
      <c r="H41" s="40" t="s">
        <v>152</v>
      </c>
      <c r="I41" s="43" t="s">
        <v>184</v>
      </c>
      <c r="J41" s="42"/>
      <c r="K41" s="55">
        <v>120000</v>
      </c>
      <c r="L41" s="56">
        <v>4897830.56</v>
      </c>
    </row>
    <row r="42" spans="3:12" ht="12.75">
      <c r="C42" s="48"/>
      <c r="D42" s="38"/>
      <c r="E42" s="49" t="s">
        <v>185</v>
      </c>
      <c r="F42" s="30"/>
      <c r="G42" s="30"/>
      <c r="H42" s="30"/>
      <c r="I42" s="30"/>
      <c r="J42" s="30"/>
      <c r="K42" s="30"/>
      <c r="L42" s="30"/>
    </row>
    <row r="43" spans="3:12" ht="12.75">
      <c r="C43" s="37">
        <v>43529</v>
      </c>
      <c r="D43" s="38" t="s">
        <v>12</v>
      </c>
      <c r="E43" s="40" t="s">
        <v>67</v>
      </c>
      <c r="F43" s="40"/>
      <c r="G43" s="38"/>
      <c r="H43" s="40" t="s">
        <v>152</v>
      </c>
      <c r="I43" s="43" t="s">
        <v>186</v>
      </c>
      <c r="J43" s="42"/>
      <c r="K43" s="55">
        <v>75000</v>
      </c>
      <c r="L43" s="56">
        <v>4822830.56</v>
      </c>
    </row>
    <row r="44" spans="3:12" ht="12.75">
      <c r="C44" s="48"/>
      <c r="D44" s="38"/>
      <c r="E44" s="49" t="s">
        <v>187</v>
      </c>
      <c r="F44" s="30"/>
      <c r="G44" s="30"/>
      <c r="H44" s="30"/>
      <c r="I44" s="30"/>
      <c r="J44" s="30"/>
      <c r="K44" s="30"/>
      <c r="L44" s="30"/>
    </row>
    <row r="45" spans="3:12" ht="12.75">
      <c r="C45" s="37">
        <v>43529</v>
      </c>
      <c r="D45" s="38" t="s">
        <v>12</v>
      </c>
      <c r="E45" s="40" t="s">
        <v>67</v>
      </c>
      <c r="F45" s="40"/>
      <c r="G45" s="38"/>
      <c r="H45" s="40" t="s">
        <v>152</v>
      </c>
      <c r="I45" s="43" t="s">
        <v>188</v>
      </c>
      <c r="J45" s="42"/>
      <c r="K45" s="55">
        <v>150000</v>
      </c>
      <c r="L45" s="56">
        <v>4672830.56</v>
      </c>
    </row>
    <row r="46" spans="3:12" ht="12.75">
      <c r="C46" s="48"/>
      <c r="D46" s="38"/>
      <c r="E46" s="49" t="s">
        <v>189</v>
      </c>
      <c r="F46" s="30"/>
      <c r="G46" s="30"/>
      <c r="H46" s="30"/>
      <c r="I46" s="30"/>
      <c r="J46" s="30"/>
      <c r="K46" s="30"/>
      <c r="L46" s="30"/>
    </row>
    <row r="47" spans="3:12" ht="12.75">
      <c r="C47" s="37">
        <v>43529</v>
      </c>
      <c r="D47" s="38" t="s">
        <v>12</v>
      </c>
      <c r="E47" s="40" t="s">
        <v>61</v>
      </c>
      <c r="F47" s="40"/>
      <c r="G47" s="38"/>
      <c r="H47" s="40" t="s">
        <v>152</v>
      </c>
      <c r="I47" s="43" t="s">
        <v>190</v>
      </c>
      <c r="J47" s="42"/>
      <c r="K47" s="55">
        <v>36793</v>
      </c>
      <c r="L47" s="56">
        <v>4636037.56</v>
      </c>
    </row>
    <row r="48" spans="3:12" ht="19.5">
      <c r="C48" s="48"/>
      <c r="D48" s="38"/>
      <c r="E48" s="49" t="s">
        <v>191</v>
      </c>
      <c r="F48" s="30"/>
      <c r="G48" s="30"/>
      <c r="H48" s="30"/>
      <c r="I48" s="30"/>
      <c r="J48" s="30"/>
      <c r="K48" s="30"/>
      <c r="L48" s="30"/>
    </row>
    <row r="49" spans="3:12" ht="12.75">
      <c r="C49" s="37">
        <v>43529</v>
      </c>
      <c r="D49" s="38" t="s">
        <v>12</v>
      </c>
      <c r="E49" s="40" t="s">
        <v>67</v>
      </c>
      <c r="F49" s="40"/>
      <c r="G49" s="38"/>
      <c r="H49" s="40" t="s">
        <v>152</v>
      </c>
      <c r="I49" s="43" t="s">
        <v>192</v>
      </c>
      <c r="J49" s="42"/>
      <c r="K49" s="55">
        <v>120000</v>
      </c>
      <c r="L49" s="56">
        <v>4516037.56</v>
      </c>
    </row>
    <row r="50" spans="3:12" ht="12.75">
      <c r="C50" s="48"/>
      <c r="D50" s="38"/>
      <c r="E50" s="49" t="s">
        <v>193</v>
      </c>
      <c r="F50" s="30"/>
      <c r="G50" s="30"/>
      <c r="H50" s="30"/>
      <c r="I50" s="30"/>
      <c r="J50" s="30"/>
      <c r="K50" s="30"/>
      <c r="L50" s="30"/>
    </row>
    <row r="51" spans="3:12" ht="12.75">
      <c r="C51" s="37">
        <v>43529</v>
      </c>
      <c r="D51" s="38" t="s">
        <v>12</v>
      </c>
      <c r="E51" s="40" t="s">
        <v>67</v>
      </c>
      <c r="F51" s="40"/>
      <c r="G51" s="38"/>
      <c r="H51" s="40" t="s">
        <v>152</v>
      </c>
      <c r="I51" s="43" t="s">
        <v>194</v>
      </c>
      <c r="J51" s="42"/>
      <c r="K51" s="55">
        <v>120000</v>
      </c>
      <c r="L51" s="56">
        <v>4396037.56</v>
      </c>
    </row>
    <row r="52" spans="3:12" ht="12.75">
      <c r="C52" s="48"/>
      <c r="D52" s="38"/>
      <c r="E52" s="49" t="s">
        <v>195</v>
      </c>
      <c r="F52" s="30"/>
      <c r="G52" s="30"/>
      <c r="H52" s="30"/>
      <c r="I52" s="30"/>
      <c r="J52" s="30"/>
      <c r="K52" s="30"/>
      <c r="L52" s="30"/>
    </row>
    <row r="53" spans="3:12" ht="12.75">
      <c r="C53" s="37">
        <v>43529</v>
      </c>
      <c r="D53" s="38" t="s">
        <v>12</v>
      </c>
      <c r="E53" s="40" t="s">
        <v>67</v>
      </c>
      <c r="F53" s="40"/>
      <c r="G53" s="38"/>
      <c r="H53" s="40" t="s">
        <v>152</v>
      </c>
      <c r="I53" s="43" t="s">
        <v>196</v>
      </c>
      <c r="J53" s="42"/>
      <c r="K53" s="55">
        <v>120000</v>
      </c>
      <c r="L53" s="56">
        <v>4276037.56</v>
      </c>
    </row>
    <row r="54" spans="3:12" ht="12.75">
      <c r="C54" s="48"/>
      <c r="D54" s="38"/>
      <c r="E54" s="49" t="s">
        <v>197</v>
      </c>
      <c r="F54" s="30"/>
      <c r="G54" s="30"/>
      <c r="H54" s="30"/>
      <c r="I54" s="30"/>
      <c r="J54" s="30"/>
      <c r="K54" s="30"/>
      <c r="L54" s="30"/>
    </row>
    <row r="55" spans="3:12" ht="12.75">
      <c r="C55" s="37">
        <v>43529</v>
      </c>
      <c r="D55" s="38" t="s">
        <v>12</v>
      </c>
      <c r="E55" s="40" t="s">
        <v>67</v>
      </c>
      <c r="F55" s="40"/>
      <c r="G55" s="38"/>
      <c r="H55" s="40" t="s">
        <v>152</v>
      </c>
      <c r="I55" s="43" t="s">
        <v>198</v>
      </c>
      <c r="J55" s="42"/>
      <c r="K55" s="55">
        <v>120000</v>
      </c>
      <c r="L55" s="56">
        <v>4156037.56</v>
      </c>
    </row>
    <row r="56" spans="3:12" ht="12.75">
      <c r="C56" s="48"/>
      <c r="D56" s="38"/>
      <c r="E56" s="49" t="s">
        <v>199</v>
      </c>
      <c r="F56" s="30"/>
      <c r="G56" s="30"/>
      <c r="H56" s="30"/>
      <c r="I56" s="30"/>
      <c r="J56" s="30"/>
      <c r="K56" s="30"/>
      <c r="L56" s="30"/>
    </row>
    <row r="57" spans="3:12" ht="12.75">
      <c r="C57" s="37">
        <v>43529</v>
      </c>
      <c r="D57" s="38" t="s">
        <v>12</v>
      </c>
      <c r="E57" s="40" t="s">
        <v>67</v>
      </c>
      <c r="F57" s="40"/>
      <c r="G57" s="38"/>
      <c r="H57" s="40" t="s">
        <v>152</v>
      </c>
      <c r="I57" s="43" t="s">
        <v>200</v>
      </c>
      <c r="J57" s="42"/>
      <c r="K57" s="55">
        <v>170000</v>
      </c>
      <c r="L57" s="56">
        <v>3986037.56</v>
      </c>
    </row>
    <row r="58" spans="3:12" ht="12.75">
      <c r="C58" s="48"/>
      <c r="D58" s="38"/>
      <c r="E58" s="49" t="s">
        <v>201</v>
      </c>
      <c r="F58" s="30"/>
      <c r="G58" s="30"/>
      <c r="H58" s="30"/>
      <c r="I58" s="30"/>
      <c r="J58" s="30"/>
      <c r="K58" s="30"/>
      <c r="L58" s="30"/>
    </row>
    <row r="59" spans="3:12" ht="12.75">
      <c r="C59" s="37">
        <v>43529</v>
      </c>
      <c r="D59" s="38" t="s">
        <v>12</v>
      </c>
      <c r="E59" s="40" t="s">
        <v>67</v>
      </c>
      <c r="F59" s="40"/>
      <c r="G59" s="38"/>
      <c r="H59" s="40" t="s">
        <v>152</v>
      </c>
      <c r="I59" s="43" t="s">
        <v>202</v>
      </c>
      <c r="J59" s="42"/>
      <c r="K59" s="55">
        <v>120000</v>
      </c>
      <c r="L59" s="56">
        <v>3866037.56</v>
      </c>
    </row>
    <row r="60" spans="3:12" ht="12.75">
      <c r="C60" s="48"/>
      <c r="D60" s="38"/>
      <c r="E60" s="49" t="s">
        <v>203</v>
      </c>
      <c r="F60" s="30"/>
      <c r="G60" s="30"/>
      <c r="H60" s="30"/>
      <c r="I60" s="30"/>
      <c r="J60" s="30"/>
      <c r="K60" s="30"/>
      <c r="L60" s="30"/>
    </row>
    <row r="61" spans="3:12" ht="12.75">
      <c r="C61" s="37">
        <v>43529</v>
      </c>
      <c r="D61" s="38" t="s">
        <v>12</v>
      </c>
      <c r="E61" s="40" t="s">
        <v>67</v>
      </c>
      <c r="F61" s="40"/>
      <c r="G61" s="38"/>
      <c r="H61" s="40" t="s">
        <v>152</v>
      </c>
      <c r="I61" s="43" t="s">
        <v>204</v>
      </c>
      <c r="J61" s="42"/>
      <c r="K61" s="55">
        <v>170000</v>
      </c>
      <c r="L61" s="56">
        <v>3696037.56</v>
      </c>
    </row>
    <row r="62" spans="3:12" ht="19.5">
      <c r="C62" s="48"/>
      <c r="D62" s="38"/>
      <c r="E62" s="49" t="s">
        <v>205</v>
      </c>
      <c r="F62" s="30"/>
      <c r="G62" s="30"/>
      <c r="H62" s="30"/>
      <c r="I62" s="30"/>
      <c r="J62" s="30"/>
      <c r="K62" s="30"/>
      <c r="L62" s="30"/>
    </row>
    <row r="63" spans="3:12" ht="12.75">
      <c r="C63" s="37">
        <v>43529</v>
      </c>
      <c r="D63" s="38" t="s">
        <v>12</v>
      </c>
      <c r="E63" s="40" t="s">
        <v>67</v>
      </c>
      <c r="F63" s="40"/>
      <c r="G63" s="38"/>
      <c r="H63" s="40" t="s">
        <v>152</v>
      </c>
      <c r="I63" s="43" t="s">
        <v>206</v>
      </c>
      <c r="J63" s="42"/>
      <c r="K63" s="55">
        <v>120000</v>
      </c>
      <c r="L63" s="56">
        <v>3576037.56</v>
      </c>
    </row>
    <row r="64" spans="3:12" ht="12.75">
      <c r="C64" s="48"/>
      <c r="D64" s="38"/>
      <c r="E64" s="49" t="s">
        <v>207</v>
      </c>
      <c r="F64" s="30"/>
      <c r="G64" s="30"/>
      <c r="H64" s="30"/>
      <c r="I64" s="30"/>
      <c r="J64" s="30"/>
      <c r="K64" s="30"/>
      <c r="L64" s="30"/>
    </row>
    <row r="65" spans="3:12" ht="12.75">
      <c r="C65" s="37">
        <v>43529</v>
      </c>
      <c r="D65" s="38" t="s">
        <v>12</v>
      </c>
      <c r="E65" s="40" t="s">
        <v>67</v>
      </c>
      <c r="F65" s="40"/>
      <c r="G65" s="38"/>
      <c r="H65" s="40" t="s">
        <v>152</v>
      </c>
      <c r="I65" s="43" t="s">
        <v>208</v>
      </c>
      <c r="J65" s="42"/>
      <c r="K65" s="55">
        <v>170000</v>
      </c>
      <c r="L65" s="56">
        <v>3406037.56</v>
      </c>
    </row>
    <row r="66" spans="3:12" ht="19.5">
      <c r="C66" s="48"/>
      <c r="D66" s="38"/>
      <c r="E66" s="49" t="s">
        <v>209</v>
      </c>
      <c r="F66" s="30"/>
      <c r="G66" s="30"/>
      <c r="H66" s="30"/>
      <c r="I66" s="30"/>
      <c r="J66" s="30"/>
      <c r="K66" s="30"/>
      <c r="L66" s="30"/>
    </row>
    <row r="67" spans="3:12" ht="12.75">
      <c r="C67" s="37">
        <v>43529</v>
      </c>
      <c r="D67" s="38" t="s">
        <v>12</v>
      </c>
      <c r="E67" s="40" t="s">
        <v>67</v>
      </c>
      <c r="F67" s="40"/>
      <c r="G67" s="38"/>
      <c r="H67" s="40" t="s">
        <v>152</v>
      </c>
      <c r="I67" s="43" t="s">
        <v>210</v>
      </c>
      <c r="J67" s="42"/>
      <c r="K67" s="55">
        <v>150000</v>
      </c>
      <c r="L67" s="56">
        <v>3256037.56</v>
      </c>
    </row>
    <row r="68" spans="3:12" ht="19.5">
      <c r="C68" s="48"/>
      <c r="D68" s="38"/>
      <c r="E68" s="49" t="s">
        <v>211</v>
      </c>
      <c r="F68" s="30"/>
      <c r="G68" s="30"/>
      <c r="H68" s="30"/>
      <c r="I68" s="30"/>
      <c r="J68" s="30"/>
      <c r="K68" s="30"/>
      <c r="L68" s="30"/>
    </row>
    <row r="69" spans="3:12" ht="12.75">
      <c r="C69" s="37">
        <v>43529</v>
      </c>
      <c r="D69" s="38" t="s">
        <v>12</v>
      </c>
      <c r="E69" s="40" t="s">
        <v>67</v>
      </c>
      <c r="F69" s="40"/>
      <c r="G69" s="38"/>
      <c r="H69" s="40" t="s">
        <v>152</v>
      </c>
      <c r="I69" s="43" t="s">
        <v>212</v>
      </c>
      <c r="J69" s="42"/>
      <c r="K69" s="55">
        <v>170000</v>
      </c>
      <c r="L69" s="56">
        <v>3086037.56</v>
      </c>
    </row>
    <row r="70" spans="3:12" ht="12.75">
      <c r="C70" s="48"/>
      <c r="D70" s="38"/>
      <c r="E70" s="49" t="s">
        <v>213</v>
      </c>
      <c r="F70" s="30"/>
      <c r="G70" s="30"/>
      <c r="H70" s="30"/>
      <c r="I70" s="30"/>
      <c r="J70" s="30"/>
      <c r="K70" s="30"/>
      <c r="L70" s="30"/>
    </row>
    <row r="71" spans="3:12" ht="12.75">
      <c r="C71" s="37">
        <v>43529</v>
      </c>
      <c r="D71" s="38" t="s">
        <v>12</v>
      </c>
      <c r="E71" s="40" t="s">
        <v>67</v>
      </c>
      <c r="F71" s="40"/>
      <c r="G71" s="38"/>
      <c r="H71" s="40" t="s">
        <v>152</v>
      </c>
      <c r="I71" s="43" t="s">
        <v>214</v>
      </c>
      <c r="J71" s="42"/>
      <c r="K71" s="55">
        <v>170000</v>
      </c>
      <c r="L71" s="56">
        <v>2916037.56</v>
      </c>
    </row>
    <row r="72" spans="3:12" ht="19.5">
      <c r="C72" s="48"/>
      <c r="D72" s="38"/>
      <c r="E72" s="49" t="s">
        <v>215</v>
      </c>
      <c r="F72" s="30"/>
      <c r="G72" s="30"/>
      <c r="H72" s="30"/>
      <c r="I72" s="30"/>
      <c r="J72" s="30"/>
      <c r="K72" s="30"/>
      <c r="L72" s="30"/>
    </row>
    <row r="73" spans="3:12" ht="12.75">
      <c r="C73" s="37">
        <v>43529</v>
      </c>
      <c r="D73" s="38" t="s">
        <v>12</v>
      </c>
      <c r="E73" s="40" t="s">
        <v>67</v>
      </c>
      <c r="F73" s="40"/>
      <c r="G73" s="38"/>
      <c r="H73" s="40" t="s">
        <v>152</v>
      </c>
      <c r="I73" s="43" t="s">
        <v>216</v>
      </c>
      <c r="J73" s="42"/>
      <c r="K73" s="55">
        <v>120000</v>
      </c>
      <c r="L73" s="56">
        <v>2796037.56</v>
      </c>
    </row>
    <row r="74" spans="3:12" ht="19.5">
      <c r="C74" s="48"/>
      <c r="D74" s="38"/>
      <c r="E74" s="49" t="s">
        <v>217</v>
      </c>
      <c r="F74" s="30"/>
      <c r="G74" s="30"/>
      <c r="H74" s="30"/>
      <c r="I74" s="30"/>
      <c r="J74" s="30"/>
      <c r="K74" s="30"/>
      <c r="L74" s="30"/>
    </row>
    <row r="75" spans="3:12" ht="12.75">
      <c r="C75" s="37">
        <v>43530</v>
      </c>
      <c r="D75" s="38" t="s">
        <v>12</v>
      </c>
      <c r="E75" s="40" t="s">
        <v>35</v>
      </c>
      <c r="F75" s="40"/>
      <c r="G75" s="38"/>
      <c r="H75" s="40" t="s">
        <v>152</v>
      </c>
      <c r="I75" s="43" t="s">
        <v>218</v>
      </c>
      <c r="J75" s="42"/>
      <c r="K75" s="55">
        <v>36500</v>
      </c>
      <c r="L75" s="56">
        <v>2759537.56</v>
      </c>
    </row>
    <row r="76" spans="3:12" ht="19.5">
      <c r="C76" s="48"/>
      <c r="D76" s="38"/>
      <c r="E76" s="49" t="s">
        <v>219</v>
      </c>
      <c r="F76" s="30"/>
      <c r="G76" s="30"/>
      <c r="H76" s="30"/>
      <c r="I76" s="30"/>
      <c r="J76" s="30"/>
      <c r="K76" s="30"/>
      <c r="L76" s="30"/>
    </row>
    <row r="77" spans="3:12" ht="12.75">
      <c r="C77" s="37">
        <v>43531</v>
      </c>
      <c r="D77" s="38" t="s">
        <v>12</v>
      </c>
      <c r="E77" s="40" t="s">
        <v>155</v>
      </c>
      <c r="F77" s="40"/>
      <c r="G77" s="38"/>
      <c r="H77" s="40" t="s">
        <v>152</v>
      </c>
      <c r="I77" s="43" t="s">
        <v>220</v>
      </c>
      <c r="J77" s="42"/>
      <c r="K77" s="55">
        <v>55000</v>
      </c>
      <c r="L77" s="56">
        <v>2704537.56</v>
      </c>
    </row>
    <row r="78" spans="3:12" ht="19.5">
      <c r="C78" s="48"/>
      <c r="D78" s="38"/>
      <c r="E78" s="49" t="s">
        <v>221</v>
      </c>
      <c r="F78" s="30"/>
      <c r="G78" s="30"/>
      <c r="H78" s="30"/>
      <c r="I78" s="30"/>
      <c r="J78" s="30"/>
      <c r="K78" s="30"/>
      <c r="L78" s="30"/>
    </row>
    <row r="79" spans="3:12" ht="12.75">
      <c r="C79" s="37">
        <v>43551</v>
      </c>
      <c r="D79" s="38" t="s">
        <v>12</v>
      </c>
      <c r="E79" s="40" t="s">
        <v>67</v>
      </c>
      <c r="F79" s="40"/>
      <c r="G79" s="38"/>
      <c r="H79" s="40" t="s">
        <v>152</v>
      </c>
      <c r="I79" s="43" t="s">
        <v>222</v>
      </c>
      <c r="J79" s="42"/>
      <c r="K79" s="55">
        <v>150000</v>
      </c>
      <c r="L79" s="56">
        <v>2554537.56</v>
      </c>
    </row>
    <row r="80" spans="3:12" ht="19.5">
      <c r="C80" s="48"/>
      <c r="D80" s="38"/>
      <c r="E80" s="49" t="s">
        <v>223</v>
      </c>
      <c r="F80" s="30"/>
      <c r="G80" s="30"/>
      <c r="H80" s="30"/>
      <c r="I80" s="30"/>
      <c r="J80" s="30"/>
      <c r="K80" s="30"/>
      <c r="L80" s="30"/>
    </row>
    <row r="81" spans="3:12" ht="12.75">
      <c r="C81" s="37">
        <v>43551</v>
      </c>
      <c r="D81" s="38" t="s">
        <v>12</v>
      </c>
      <c r="E81" s="40" t="s">
        <v>67</v>
      </c>
      <c r="F81" s="40"/>
      <c r="G81" s="38"/>
      <c r="H81" s="40" t="s">
        <v>152</v>
      </c>
      <c r="I81" s="43" t="s">
        <v>224</v>
      </c>
      <c r="J81" s="42"/>
      <c r="K81" s="55">
        <v>150000</v>
      </c>
      <c r="L81" s="56">
        <v>2404537.56</v>
      </c>
    </row>
    <row r="82" spans="3:12" ht="19.5">
      <c r="C82" s="48"/>
      <c r="D82" s="38"/>
      <c r="E82" s="49" t="s">
        <v>225</v>
      </c>
      <c r="F82" s="30"/>
      <c r="G82" s="30"/>
      <c r="H82" s="30"/>
      <c r="I82" s="30"/>
      <c r="J82" s="30"/>
      <c r="K82" s="30"/>
      <c r="L82" s="30"/>
    </row>
    <row r="83" spans="3:12" ht="12.75">
      <c r="C83" s="37">
        <v>43551</v>
      </c>
      <c r="D83" s="38" t="s">
        <v>12</v>
      </c>
      <c r="E83" s="40" t="s">
        <v>67</v>
      </c>
      <c r="F83" s="40"/>
      <c r="G83" s="38"/>
      <c r="H83" s="40" t="s">
        <v>152</v>
      </c>
      <c r="I83" s="43" t="s">
        <v>226</v>
      </c>
      <c r="J83" s="42"/>
      <c r="K83" s="55">
        <v>75000</v>
      </c>
      <c r="L83" s="56">
        <v>2329537.56</v>
      </c>
    </row>
    <row r="84" spans="3:12" ht="12.75">
      <c r="C84" s="48"/>
      <c r="D84" s="38"/>
      <c r="E84" s="49" t="s">
        <v>227</v>
      </c>
      <c r="F84" s="30"/>
      <c r="G84" s="30"/>
      <c r="H84" s="30"/>
      <c r="I84" s="30"/>
      <c r="J84" s="30"/>
      <c r="K84" s="30"/>
      <c r="L84" s="30"/>
    </row>
    <row r="85" spans="3:12" ht="12.75">
      <c r="C85" s="37">
        <v>43551</v>
      </c>
      <c r="D85" s="38" t="s">
        <v>12</v>
      </c>
      <c r="E85" s="40" t="s">
        <v>67</v>
      </c>
      <c r="F85" s="40"/>
      <c r="G85" s="38"/>
      <c r="H85" s="40" t="s">
        <v>152</v>
      </c>
      <c r="I85" s="43" t="s">
        <v>228</v>
      </c>
      <c r="J85" s="42"/>
      <c r="K85" s="55">
        <v>120000</v>
      </c>
      <c r="L85" s="56">
        <v>2209537.56</v>
      </c>
    </row>
    <row r="86" spans="3:12" ht="12.75">
      <c r="C86" s="48"/>
      <c r="D86" s="38"/>
      <c r="E86" s="49" t="s">
        <v>229</v>
      </c>
      <c r="F86" s="30"/>
      <c r="G86" s="30"/>
      <c r="H86" s="30"/>
      <c r="I86" s="30"/>
      <c r="J86" s="30"/>
      <c r="K86" s="30"/>
      <c r="L86" s="30"/>
    </row>
    <row r="87" spans="3:12" ht="12.75">
      <c r="C87" s="37">
        <v>43551</v>
      </c>
      <c r="D87" s="38" t="s">
        <v>12</v>
      </c>
      <c r="E87" s="40" t="s">
        <v>67</v>
      </c>
      <c r="F87" s="40"/>
      <c r="G87" s="38"/>
      <c r="H87" s="40" t="s">
        <v>152</v>
      </c>
      <c r="I87" s="43" t="s">
        <v>230</v>
      </c>
      <c r="J87" s="42"/>
      <c r="K87" s="55">
        <v>120000</v>
      </c>
      <c r="L87" s="56">
        <v>2089537.56</v>
      </c>
    </row>
    <row r="88" spans="3:12" ht="12.75">
      <c r="C88" s="48"/>
      <c r="D88" s="38"/>
      <c r="E88" s="49" t="s">
        <v>231</v>
      </c>
      <c r="F88" s="30"/>
      <c r="G88" s="30"/>
      <c r="H88" s="30"/>
      <c r="I88" s="30"/>
      <c r="J88" s="30"/>
      <c r="K88" s="30"/>
      <c r="L88" s="30"/>
    </row>
    <row r="89" spans="3:12" ht="12.75">
      <c r="C89" s="37">
        <v>43551</v>
      </c>
      <c r="D89" s="38" t="s">
        <v>12</v>
      </c>
      <c r="E89" s="40" t="s">
        <v>67</v>
      </c>
      <c r="F89" s="40"/>
      <c r="G89" s="38"/>
      <c r="H89" s="40" t="s">
        <v>152</v>
      </c>
      <c r="I89" s="43" t="s">
        <v>232</v>
      </c>
      <c r="J89" s="42"/>
      <c r="K89" s="55">
        <v>120000</v>
      </c>
      <c r="L89" s="56">
        <v>1969537.56</v>
      </c>
    </row>
    <row r="90" spans="3:12" ht="12.75">
      <c r="C90" s="48"/>
      <c r="D90" s="38"/>
      <c r="E90" s="49" t="s">
        <v>233</v>
      </c>
      <c r="F90" s="30"/>
      <c r="G90" s="30"/>
      <c r="H90" s="30"/>
      <c r="I90" s="30"/>
      <c r="J90" s="30"/>
      <c r="K90" s="30"/>
      <c r="L90" s="30"/>
    </row>
    <row r="91" spans="3:12" ht="12.75">
      <c r="C91" s="37">
        <v>43551</v>
      </c>
      <c r="D91" s="38" t="s">
        <v>12</v>
      </c>
      <c r="E91" s="40" t="s">
        <v>67</v>
      </c>
      <c r="F91" s="40"/>
      <c r="G91" s="38"/>
      <c r="H91" s="40" t="s">
        <v>152</v>
      </c>
      <c r="I91" s="43" t="s">
        <v>234</v>
      </c>
      <c r="J91" s="42"/>
      <c r="K91" s="55">
        <v>120000</v>
      </c>
      <c r="L91" s="56">
        <v>1849537.56</v>
      </c>
    </row>
    <row r="92" spans="3:12" ht="12.75">
      <c r="C92" s="48"/>
      <c r="D92" s="38"/>
      <c r="E92" s="49" t="s">
        <v>235</v>
      </c>
      <c r="F92" s="30"/>
      <c r="G92" s="30"/>
      <c r="H92" s="30"/>
      <c r="I92" s="30"/>
      <c r="J92" s="30"/>
      <c r="K92" s="30"/>
      <c r="L92" s="30"/>
    </row>
    <row r="93" spans="3:12" ht="12.75">
      <c r="C93" s="37">
        <v>43551</v>
      </c>
      <c r="D93" s="38" t="s">
        <v>12</v>
      </c>
      <c r="E93" s="40" t="s">
        <v>67</v>
      </c>
      <c r="F93" s="40"/>
      <c r="G93" s="38"/>
      <c r="H93" s="40" t="s">
        <v>152</v>
      </c>
      <c r="I93" s="43" t="s">
        <v>236</v>
      </c>
      <c r="J93" s="42"/>
      <c r="K93" s="55">
        <v>170000</v>
      </c>
      <c r="L93" s="56">
        <v>1679537.56</v>
      </c>
    </row>
    <row r="94" spans="3:12" ht="19.5">
      <c r="C94" s="48"/>
      <c r="D94" s="38"/>
      <c r="E94" s="49" t="s">
        <v>237</v>
      </c>
      <c r="F94" s="30"/>
      <c r="G94" s="30"/>
      <c r="H94" s="30"/>
      <c r="I94" s="30"/>
      <c r="J94" s="30"/>
      <c r="K94" s="30"/>
      <c r="L94" s="30"/>
    </row>
    <row r="95" spans="3:12" ht="12.75">
      <c r="C95" s="37">
        <v>43551</v>
      </c>
      <c r="D95" s="38" t="s">
        <v>12</v>
      </c>
      <c r="E95" s="40" t="s">
        <v>67</v>
      </c>
      <c r="F95" s="40"/>
      <c r="G95" s="38"/>
      <c r="H95" s="40" t="s">
        <v>152</v>
      </c>
      <c r="I95" s="43" t="s">
        <v>238</v>
      </c>
      <c r="J95" s="42"/>
      <c r="K95" s="55">
        <v>170000</v>
      </c>
      <c r="L95" s="56">
        <v>1509537.56</v>
      </c>
    </row>
    <row r="96" spans="3:12" ht="12.75">
      <c r="C96" s="48"/>
      <c r="D96" s="38"/>
      <c r="E96" s="49" t="s">
        <v>239</v>
      </c>
      <c r="F96" s="30"/>
      <c r="G96" s="30"/>
      <c r="H96" s="30"/>
      <c r="I96" s="30"/>
      <c r="J96" s="30"/>
      <c r="K96" s="30"/>
      <c r="L96" s="30"/>
    </row>
    <row r="97" spans="3:12" ht="12.75">
      <c r="C97" s="37">
        <v>43551</v>
      </c>
      <c r="D97" s="38" t="s">
        <v>12</v>
      </c>
      <c r="E97" s="40" t="s">
        <v>67</v>
      </c>
      <c r="F97" s="40"/>
      <c r="G97" s="38"/>
      <c r="H97" s="40" t="s">
        <v>152</v>
      </c>
      <c r="I97" s="43" t="s">
        <v>240</v>
      </c>
      <c r="J97" s="42"/>
      <c r="K97" s="55">
        <v>170000</v>
      </c>
      <c r="L97" s="56">
        <v>1339537.56</v>
      </c>
    </row>
    <row r="98" spans="3:12" ht="19.5">
      <c r="C98" s="48"/>
      <c r="D98" s="38"/>
      <c r="E98" s="49" t="s">
        <v>241</v>
      </c>
      <c r="F98" s="30"/>
      <c r="G98" s="30"/>
      <c r="H98" s="30"/>
      <c r="I98" s="30"/>
      <c r="J98" s="30"/>
      <c r="K98" s="30"/>
      <c r="L98" s="30"/>
    </row>
    <row r="99" spans="3:12" ht="12.75">
      <c r="C99" s="37">
        <v>43551</v>
      </c>
      <c r="D99" s="38" t="s">
        <v>12</v>
      </c>
      <c r="E99" s="40" t="s">
        <v>67</v>
      </c>
      <c r="F99" s="40"/>
      <c r="G99" s="38"/>
      <c r="H99" s="40" t="s">
        <v>152</v>
      </c>
      <c r="I99" s="43" t="s">
        <v>242</v>
      </c>
      <c r="J99" s="42"/>
      <c r="K99" s="55">
        <v>150000</v>
      </c>
      <c r="L99" s="56">
        <v>1189537.56</v>
      </c>
    </row>
    <row r="100" spans="3:12" ht="19.5">
      <c r="C100" s="48"/>
      <c r="D100" s="38"/>
      <c r="E100" s="49" t="s">
        <v>243</v>
      </c>
      <c r="F100" s="30"/>
      <c r="G100" s="30"/>
      <c r="H100" s="30"/>
      <c r="I100" s="30"/>
      <c r="J100" s="30"/>
      <c r="K100" s="30"/>
      <c r="L100" s="30"/>
    </row>
    <row r="101" spans="3:12" ht="12.75">
      <c r="C101" s="37">
        <v>43551</v>
      </c>
      <c r="D101" s="38" t="s">
        <v>12</v>
      </c>
      <c r="E101" s="40" t="s">
        <v>67</v>
      </c>
      <c r="F101" s="40"/>
      <c r="G101" s="38"/>
      <c r="H101" s="40" t="s">
        <v>152</v>
      </c>
      <c r="I101" s="43" t="s">
        <v>244</v>
      </c>
      <c r="J101" s="42"/>
      <c r="K101" s="55">
        <v>150000</v>
      </c>
      <c r="L101" s="56">
        <v>1039537.56</v>
      </c>
    </row>
    <row r="102" spans="3:12" ht="19.5">
      <c r="C102" s="48"/>
      <c r="D102" s="38"/>
      <c r="E102" s="49" t="s">
        <v>245</v>
      </c>
      <c r="F102" s="30"/>
      <c r="G102" s="30"/>
      <c r="H102" s="30"/>
      <c r="I102" s="30"/>
      <c r="J102" s="30"/>
      <c r="K102" s="30"/>
      <c r="L102" s="30"/>
    </row>
    <row r="103" spans="3:12" ht="12.75">
      <c r="C103" s="37">
        <v>43551</v>
      </c>
      <c r="D103" s="38" t="s">
        <v>12</v>
      </c>
      <c r="E103" s="40" t="s">
        <v>67</v>
      </c>
      <c r="F103" s="40"/>
      <c r="G103" s="38"/>
      <c r="H103" s="40" t="s">
        <v>152</v>
      </c>
      <c r="I103" s="43" t="s">
        <v>246</v>
      </c>
      <c r="J103" s="42"/>
      <c r="K103" s="55">
        <v>75000</v>
      </c>
      <c r="L103" s="56">
        <v>964537.56</v>
      </c>
    </row>
    <row r="104" spans="3:12" ht="12.75">
      <c r="C104" s="48"/>
      <c r="D104" s="38"/>
      <c r="E104" s="49" t="s">
        <v>247</v>
      </c>
      <c r="F104" s="30"/>
      <c r="G104" s="30"/>
      <c r="H104" s="30"/>
      <c r="I104" s="30"/>
      <c r="J104" s="30"/>
      <c r="K104" s="30"/>
      <c r="L104" s="30"/>
    </row>
    <row r="105" spans="3:12" ht="12.75">
      <c r="C105" s="37">
        <v>43551</v>
      </c>
      <c r="D105" s="38" t="s">
        <v>12</v>
      </c>
      <c r="E105" s="40" t="s">
        <v>67</v>
      </c>
      <c r="F105" s="40"/>
      <c r="G105" s="38"/>
      <c r="H105" s="40" t="s">
        <v>152</v>
      </c>
      <c r="I105" s="43" t="s">
        <v>248</v>
      </c>
      <c r="J105" s="42"/>
      <c r="K105" s="55">
        <v>75000</v>
      </c>
      <c r="L105" s="56">
        <v>889537.56</v>
      </c>
    </row>
    <row r="106" spans="3:12" ht="19.5">
      <c r="C106" s="48"/>
      <c r="D106" s="38"/>
      <c r="E106" s="49" t="s">
        <v>249</v>
      </c>
      <c r="F106" s="30"/>
      <c r="G106" s="30"/>
      <c r="H106" s="30"/>
      <c r="I106" s="30"/>
      <c r="J106" s="30"/>
      <c r="K106" s="30"/>
      <c r="L106" s="30"/>
    </row>
    <row r="107" spans="3:12" ht="12.75">
      <c r="C107" s="37">
        <v>43551</v>
      </c>
      <c r="D107" s="38" t="s">
        <v>12</v>
      </c>
      <c r="E107" s="40" t="s">
        <v>67</v>
      </c>
      <c r="F107" s="40"/>
      <c r="G107" s="38"/>
      <c r="H107" s="40" t="s">
        <v>152</v>
      </c>
      <c r="I107" s="43" t="s">
        <v>250</v>
      </c>
      <c r="J107" s="42"/>
      <c r="K107" s="55">
        <v>170000</v>
      </c>
      <c r="L107" s="56">
        <v>719537.56</v>
      </c>
    </row>
    <row r="108" spans="3:12" ht="19.5">
      <c r="C108" s="48"/>
      <c r="D108" s="38"/>
      <c r="E108" s="49" t="s">
        <v>251</v>
      </c>
      <c r="F108" s="30"/>
      <c r="G108" s="30"/>
      <c r="H108" s="30"/>
      <c r="I108" s="30"/>
      <c r="J108" s="30"/>
      <c r="K108" s="30"/>
      <c r="L108" s="30"/>
    </row>
    <row r="109" spans="3:12" ht="12.75">
      <c r="C109" s="37">
        <v>43551</v>
      </c>
      <c r="D109" s="38" t="s">
        <v>12</v>
      </c>
      <c r="E109" s="40" t="s">
        <v>67</v>
      </c>
      <c r="F109" s="40"/>
      <c r="G109" s="38"/>
      <c r="H109" s="40" t="s">
        <v>152</v>
      </c>
      <c r="I109" s="43" t="s">
        <v>252</v>
      </c>
      <c r="J109" s="42"/>
      <c r="K109" s="55">
        <v>170000</v>
      </c>
      <c r="L109" s="56">
        <v>549537.56</v>
      </c>
    </row>
    <row r="110" spans="3:12" ht="19.5">
      <c r="C110" s="48"/>
      <c r="D110" s="38"/>
      <c r="E110" s="49" t="s">
        <v>253</v>
      </c>
      <c r="F110" s="30"/>
      <c r="G110" s="30"/>
      <c r="H110" s="30"/>
      <c r="I110" s="30"/>
      <c r="J110" s="30"/>
      <c r="K110" s="30"/>
      <c r="L110" s="30"/>
    </row>
    <row r="111" spans="3:12" ht="12.75">
      <c r="C111" s="37">
        <v>43551</v>
      </c>
      <c r="D111" s="38" t="s">
        <v>12</v>
      </c>
      <c r="E111" s="40" t="s">
        <v>67</v>
      </c>
      <c r="F111" s="40"/>
      <c r="G111" s="38"/>
      <c r="H111" s="40" t="s">
        <v>152</v>
      </c>
      <c r="I111" s="43" t="s">
        <v>254</v>
      </c>
      <c r="J111" s="42"/>
      <c r="K111" s="55">
        <v>170000</v>
      </c>
      <c r="L111" s="56">
        <v>379537.56</v>
      </c>
    </row>
    <row r="112" spans="3:12" ht="19.5">
      <c r="C112" s="48"/>
      <c r="D112" s="38"/>
      <c r="E112" s="49" t="s">
        <v>255</v>
      </c>
      <c r="F112" s="30"/>
      <c r="G112" s="30"/>
      <c r="H112" s="30"/>
      <c r="I112" s="30"/>
      <c r="J112" s="30"/>
      <c r="K112" s="30"/>
      <c r="L112" s="30"/>
    </row>
    <row r="113" spans="3:12" ht="12.75">
      <c r="C113" s="37">
        <v>43551</v>
      </c>
      <c r="D113" s="38" t="s">
        <v>12</v>
      </c>
      <c r="E113" s="40" t="s">
        <v>67</v>
      </c>
      <c r="F113" s="40"/>
      <c r="G113" s="38"/>
      <c r="H113" s="40" t="s">
        <v>152</v>
      </c>
      <c r="I113" s="43" t="s">
        <v>256</v>
      </c>
      <c r="J113" s="42"/>
      <c r="K113" s="55">
        <v>170000</v>
      </c>
      <c r="L113" s="56">
        <v>209537.56</v>
      </c>
    </row>
    <row r="114" spans="3:12" ht="12.75">
      <c r="C114" s="48"/>
      <c r="D114" s="38"/>
      <c r="E114" s="49" t="s">
        <v>257</v>
      </c>
      <c r="F114" s="30"/>
      <c r="G114" s="30"/>
      <c r="H114" s="30"/>
      <c r="I114" s="30"/>
      <c r="J114" s="30"/>
      <c r="K114" s="30"/>
      <c r="L114" s="30"/>
    </row>
    <row r="115" spans="3:12" ht="12.75">
      <c r="C115" s="37">
        <v>43551</v>
      </c>
      <c r="D115" s="38" t="s">
        <v>12</v>
      </c>
      <c r="E115" s="40" t="s">
        <v>67</v>
      </c>
      <c r="F115" s="40"/>
      <c r="G115" s="38"/>
      <c r="H115" s="40" t="s">
        <v>152</v>
      </c>
      <c r="I115" s="43" t="s">
        <v>258</v>
      </c>
      <c r="J115" s="42"/>
      <c r="K115" s="55">
        <v>150000</v>
      </c>
      <c r="L115" s="56">
        <v>59537.56</v>
      </c>
    </row>
    <row r="116" spans="3:12" ht="12.75">
      <c r="C116" s="48"/>
      <c r="D116" s="38"/>
      <c r="E116" s="49" t="s">
        <v>259</v>
      </c>
      <c r="F116" s="30"/>
      <c r="G116" s="30"/>
      <c r="H116" s="30"/>
      <c r="I116" s="30"/>
      <c r="J116" s="30"/>
      <c r="K116" s="30"/>
      <c r="L116" s="30"/>
    </row>
    <row r="117" spans="3:12" ht="12.75">
      <c r="C117" s="37">
        <v>43551</v>
      </c>
      <c r="D117" s="38" t="s">
        <v>12</v>
      </c>
      <c r="E117" s="40" t="s">
        <v>67</v>
      </c>
      <c r="F117" s="40"/>
      <c r="G117" s="38"/>
      <c r="H117" s="40" t="s">
        <v>152</v>
      </c>
      <c r="I117" s="43" t="s">
        <v>260</v>
      </c>
      <c r="J117" s="42"/>
      <c r="K117" s="55">
        <v>120000</v>
      </c>
      <c r="L117" s="57">
        <v>60462.44</v>
      </c>
    </row>
    <row r="118" spans="3:12" ht="12.75">
      <c r="C118" s="48"/>
      <c r="D118" s="38"/>
      <c r="E118" s="49" t="s">
        <v>261</v>
      </c>
      <c r="F118" s="30"/>
      <c r="G118" s="30"/>
      <c r="H118" s="30"/>
      <c r="I118" s="30"/>
      <c r="J118" s="30"/>
      <c r="K118" s="30"/>
      <c r="L118" s="30"/>
    </row>
    <row r="119" spans="3:12" ht="12.75">
      <c r="C119" s="37">
        <v>43552</v>
      </c>
      <c r="D119" s="38" t="s">
        <v>10</v>
      </c>
      <c r="E119" s="40" t="s">
        <v>67</v>
      </c>
      <c r="F119" s="40"/>
      <c r="G119" s="38"/>
      <c r="H119" s="40" t="s">
        <v>30</v>
      </c>
      <c r="I119" s="43" t="s">
        <v>44</v>
      </c>
      <c r="J119" s="55">
        <v>120052.5</v>
      </c>
      <c r="K119" s="42"/>
      <c r="L119" s="56">
        <v>59590.06</v>
      </c>
    </row>
    <row r="120" spans="3:12" ht="12.75">
      <c r="C120" s="48"/>
      <c r="D120" s="38"/>
      <c r="E120" s="49" t="s">
        <v>262</v>
      </c>
      <c r="F120" s="30"/>
      <c r="G120" s="30"/>
      <c r="H120" s="30"/>
      <c r="I120" s="30"/>
      <c r="J120" s="30"/>
      <c r="K120" s="30"/>
      <c r="L120" s="30"/>
    </row>
    <row r="121" spans="3:12" ht="12.75">
      <c r="C121" s="37">
        <v>43555</v>
      </c>
      <c r="D121" s="38" t="s">
        <v>12</v>
      </c>
      <c r="E121" s="40" t="s">
        <v>29</v>
      </c>
      <c r="F121" s="40"/>
      <c r="G121" s="38"/>
      <c r="H121" s="40" t="s">
        <v>30</v>
      </c>
      <c r="I121" s="43" t="s">
        <v>50</v>
      </c>
      <c r="J121" s="42"/>
      <c r="K121" s="55">
        <v>22936.78</v>
      </c>
      <c r="L121" s="56">
        <v>36653.28</v>
      </c>
    </row>
    <row r="122" spans="3:12" ht="12.75">
      <c r="C122" s="48"/>
      <c r="D122" s="38"/>
      <c r="E122" s="49" t="s">
        <v>66</v>
      </c>
      <c r="F122" s="30"/>
      <c r="G122" s="30"/>
      <c r="H122" s="30"/>
      <c r="I122" s="30"/>
      <c r="J122" s="30"/>
      <c r="K122" s="30"/>
      <c r="L122" s="30"/>
    </row>
    <row r="123" spans="3:12" ht="12.75">
      <c r="C123" s="37">
        <v>43560</v>
      </c>
      <c r="D123" s="38" t="s">
        <v>12</v>
      </c>
      <c r="E123" s="40" t="s">
        <v>67</v>
      </c>
      <c r="F123" s="40"/>
      <c r="G123" s="38"/>
      <c r="H123" s="40" t="s">
        <v>152</v>
      </c>
      <c r="I123" s="43" t="s">
        <v>263</v>
      </c>
      <c r="J123" s="42"/>
      <c r="K123" s="55">
        <v>75000</v>
      </c>
      <c r="L123" s="57">
        <v>38346.72</v>
      </c>
    </row>
    <row r="124" spans="3:12" ht="12.75">
      <c r="C124" s="48"/>
      <c r="D124" s="38"/>
      <c r="E124" s="49" t="s">
        <v>264</v>
      </c>
      <c r="F124" s="30"/>
      <c r="G124" s="30"/>
      <c r="H124" s="30"/>
      <c r="I124" s="30"/>
      <c r="J124" s="30"/>
      <c r="K124" s="30"/>
      <c r="L124" s="30"/>
    </row>
    <row r="125" spans="3:12" ht="12.75">
      <c r="C125" s="37">
        <v>43563</v>
      </c>
      <c r="D125" s="38" t="s">
        <v>12</v>
      </c>
      <c r="E125" s="40" t="s">
        <v>265</v>
      </c>
      <c r="F125" s="40"/>
      <c r="G125" s="38"/>
      <c r="H125" s="40" t="s">
        <v>152</v>
      </c>
      <c r="I125" s="43" t="s">
        <v>266</v>
      </c>
      <c r="J125" s="42"/>
      <c r="K125" s="55">
        <v>889000</v>
      </c>
      <c r="L125" s="57">
        <v>927346.72</v>
      </c>
    </row>
    <row r="126" spans="3:12" ht="19.5">
      <c r="C126" s="48"/>
      <c r="D126" s="38"/>
      <c r="E126" s="49" t="s">
        <v>267</v>
      </c>
      <c r="F126" s="30"/>
      <c r="G126" s="30"/>
      <c r="H126" s="30"/>
      <c r="I126" s="30"/>
      <c r="J126" s="30"/>
      <c r="K126" s="30"/>
      <c r="L126" s="30"/>
    </row>
    <row r="127" spans="3:12" ht="12.75">
      <c r="C127" s="37">
        <v>43563</v>
      </c>
      <c r="D127" s="38" t="s">
        <v>10</v>
      </c>
      <c r="E127" s="40" t="s">
        <v>268</v>
      </c>
      <c r="F127" s="40"/>
      <c r="G127" s="38"/>
      <c r="H127" s="40" t="s">
        <v>21</v>
      </c>
      <c r="I127" s="43" t="s">
        <v>71</v>
      </c>
      <c r="J127" s="55">
        <v>8975000</v>
      </c>
      <c r="K127" s="42"/>
      <c r="L127" s="56">
        <v>8047653.28</v>
      </c>
    </row>
    <row r="128" spans="3:12" ht="12.75">
      <c r="C128" s="45"/>
      <c r="D128" s="45"/>
      <c r="E128" s="53">
        <v>25000</v>
      </c>
      <c r="F128" s="38" t="s">
        <v>16</v>
      </c>
      <c r="G128" s="47">
        <v>359</v>
      </c>
      <c r="H128" s="30"/>
      <c r="I128" s="30"/>
      <c r="J128" s="30"/>
      <c r="K128" s="30"/>
      <c r="L128" s="30"/>
    </row>
    <row r="129" spans="3:12" ht="19.5">
      <c r="C129" s="48"/>
      <c r="D129" s="38"/>
      <c r="E129" s="49" t="s">
        <v>72</v>
      </c>
      <c r="F129" s="30"/>
      <c r="G129" s="30"/>
      <c r="H129" s="30"/>
      <c r="I129" s="30"/>
      <c r="J129" s="30"/>
      <c r="K129" s="30"/>
      <c r="L129" s="30"/>
    </row>
    <row r="130" spans="3:12" ht="12.75">
      <c r="C130" s="37">
        <v>43564</v>
      </c>
      <c r="D130" s="38" t="s">
        <v>12</v>
      </c>
      <c r="E130" s="40" t="s">
        <v>123</v>
      </c>
      <c r="F130" s="40"/>
      <c r="G130" s="38"/>
      <c r="H130" s="40" t="s">
        <v>152</v>
      </c>
      <c r="I130" s="43" t="s">
        <v>269</v>
      </c>
      <c r="J130" s="42"/>
      <c r="K130" s="55">
        <v>871315</v>
      </c>
      <c r="L130" s="56">
        <v>7176338.28</v>
      </c>
    </row>
    <row r="131" spans="3:12" ht="19.5">
      <c r="C131" s="48"/>
      <c r="D131" s="38"/>
      <c r="E131" s="49" t="s">
        <v>270</v>
      </c>
      <c r="F131" s="30"/>
      <c r="G131" s="30"/>
      <c r="H131" s="30"/>
      <c r="I131" s="30"/>
      <c r="J131" s="30"/>
      <c r="K131" s="30"/>
      <c r="L131" s="30"/>
    </row>
    <row r="132" spans="3:12" ht="12.75">
      <c r="C132" s="37">
        <v>43564</v>
      </c>
      <c r="D132" s="38" t="s">
        <v>12</v>
      </c>
      <c r="E132" s="40" t="s">
        <v>35</v>
      </c>
      <c r="F132" s="40"/>
      <c r="G132" s="38"/>
      <c r="H132" s="40" t="s">
        <v>152</v>
      </c>
      <c r="I132" s="43" t="s">
        <v>271</v>
      </c>
      <c r="J132" s="42"/>
      <c r="K132" s="55">
        <v>190000</v>
      </c>
      <c r="L132" s="56">
        <v>6986338.28</v>
      </c>
    </row>
    <row r="133" spans="3:12" ht="19.5">
      <c r="C133" s="48"/>
      <c r="D133" s="38"/>
      <c r="E133" s="49" t="s">
        <v>272</v>
      </c>
      <c r="F133" s="30"/>
      <c r="G133" s="30"/>
      <c r="H133" s="30"/>
      <c r="I133" s="30"/>
      <c r="J133" s="30"/>
      <c r="K133" s="30"/>
      <c r="L133" s="30"/>
    </row>
    <row r="134" spans="3:12" ht="12.75">
      <c r="C134" s="37">
        <v>43567</v>
      </c>
      <c r="D134" s="38" t="s">
        <v>12</v>
      </c>
      <c r="E134" s="40" t="s">
        <v>67</v>
      </c>
      <c r="F134" s="40"/>
      <c r="G134" s="38"/>
      <c r="H134" s="40" t="s">
        <v>152</v>
      </c>
      <c r="I134" s="43" t="s">
        <v>273</v>
      </c>
      <c r="J134" s="42"/>
      <c r="K134" s="55">
        <v>75000</v>
      </c>
      <c r="L134" s="56">
        <v>6911338.28</v>
      </c>
    </row>
    <row r="135" spans="3:12" ht="12.75">
      <c r="C135" s="48"/>
      <c r="D135" s="38"/>
      <c r="E135" s="49" t="s">
        <v>274</v>
      </c>
      <c r="F135" s="30"/>
      <c r="G135" s="30"/>
      <c r="H135" s="30"/>
      <c r="I135" s="30"/>
      <c r="J135" s="30"/>
      <c r="K135" s="30"/>
      <c r="L135" s="30"/>
    </row>
    <row r="136" spans="3:12" ht="12.75">
      <c r="C136" s="37">
        <v>43567</v>
      </c>
      <c r="D136" s="38" t="s">
        <v>12</v>
      </c>
      <c r="E136" s="40" t="s">
        <v>67</v>
      </c>
      <c r="F136" s="40"/>
      <c r="G136" s="38"/>
      <c r="H136" s="40" t="s">
        <v>152</v>
      </c>
      <c r="I136" s="43" t="s">
        <v>275</v>
      </c>
      <c r="J136" s="42"/>
      <c r="K136" s="55">
        <v>150000</v>
      </c>
      <c r="L136" s="56">
        <v>6761338.28</v>
      </c>
    </row>
    <row r="137" spans="3:12" ht="19.5">
      <c r="C137" s="48"/>
      <c r="D137" s="38"/>
      <c r="E137" s="49" t="s">
        <v>276</v>
      </c>
      <c r="F137" s="30"/>
      <c r="G137" s="30"/>
      <c r="H137" s="30"/>
      <c r="I137" s="30"/>
      <c r="J137" s="30"/>
      <c r="K137" s="30"/>
      <c r="L137" s="30"/>
    </row>
    <row r="138" spans="3:12" ht="12.75">
      <c r="C138" s="37">
        <v>43567</v>
      </c>
      <c r="D138" s="38" t="s">
        <v>12</v>
      </c>
      <c r="E138" s="40" t="s">
        <v>67</v>
      </c>
      <c r="F138" s="40"/>
      <c r="G138" s="38"/>
      <c r="H138" s="40" t="s">
        <v>152</v>
      </c>
      <c r="I138" s="43" t="s">
        <v>277</v>
      </c>
      <c r="J138" s="42"/>
      <c r="K138" s="55">
        <v>150000</v>
      </c>
      <c r="L138" s="56">
        <v>6611338.28</v>
      </c>
    </row>
    <row r="139" spans="3:12" ht="19.5">
      <c r="C139" s="48"/>
      <c r="D139" s="38"/>
      <c r="E139" s="49" t="s">
        <v>278</v>
      </c>
      <c r="F139" s="30"/>
      <c r="G139" s="30"/>
      <c r="H139" s="30"/>
      <c r="I139" s="30"/>
      <c r="J139" s="30"/>
      <c r="K139" s="30"/>
      <c r="L139" s="30"/>
    </row>
    <row r="140" spans="3:12" ht="12.75">
      <c r="C140" s="37">
        <v>43567</v>
      </c>
      <c r="D140" s="38" t="s">
        <v>12</v>
      </c>
      <c r="E140" s="40" t="s">
        <v>67</v>
      </c>
      <c r="F140" s="40"/>
      <c r="G140" s="38"/>
      <c r="H140" s="40" t="s">
        <v>152</v>
      </c>
      <c r="I140" s="43" t="s">
        <v>279</v>
      </c>
      <c r="J140" s="42"/>
      <c r="K140" s="55">
        <v>170000</v>
      </c>
      <c r="L140" s="56">
        <v>6441338.28</v>
      </c>
    </row>
    <row r="141" spans="3:12" ht="19.5">
      <c r="C141" s="48"/>
      <c r="D141" s="38"/>
      <c r="E141" s="49" t="s">
        <v>280</v>
      </c>
      <c r="F141" s="30"/>
      <c r="G141" s="30"/>
      <c r="H141" s="30"/>
      <c r="I141" s="30"/>
      <c r="J141" s="30"/>
      <c r="K141" s="30"/>
      <c r="L141" s="30"/>
    </row>
    <row r="142" spans="3:12" ht="12.75">
      <c r="C142" s="37">
        <v>43569</v>
      </c>
      <c r="D142" s="38" t="s">
        <v>12</v>
      </c>
      <c r="E142" s="40" t="s">
        <v>265</v>
      </c>
      <c r="F142" s="40"/>
      <c r="G142" s="38"/>
      <c r="H142" s="40" t="s">
        <v>152</v>
      </c>
      <c r="I142" s="43" t="s">
        <v>281</v>
      </c>
      <c r="J142" s="42"/>
      <c r="K142" s="55">
        <v>57850</v>
      </c>
      <c r="L142" s="56">
        <v>6383488.28</v>
      </c>
    </row>
    <row r="143" spans="3:12" ht="19.5">
      <c r="C143" s="48"/>
      <c r="D143" s="38"/>
      <c r="E143" s="49" t="s">
        <v>282</v>
      </c>
      <c r="F143" s="30"/>
      <c r="G143" s="30"/>
      <c r="H143" s="30"/>
      <c r="I143" s="30"/>
      <c r="J143" s="30"/>
      <c r="K143" s="30"/>
      <c r="L143" s="30"/>
    </row>
    <row r="144" spans="3:12" ht="12.75">
      <c r="C144" s="37">
        <v>43569</v>
      </c>
      <c r="D144" s="38" t="s">
        <v>12</v>
      </c>
      <c r="E144" s="40" t="s">
        <v>35</v>
      </c>
      <c r="F144" s="40"/>
      <c r="G144" s="38"/>
      <c r="H144" s="40" t="s">
        <v>152</v>
      </c>
      <c r="I144" s="43" t="s">
        <v>283</v>
      </c>
      <c r="J144" s="42"/>
      <c r="K144" s="55">
        <v>202670</v>
      </c>
      <c r="L144" s="56">
        <v>6180818.28</v>
      </c>
    </row>
    <row r="145" spans="3:12" ht="19.5">
      <c r="C145" s="48"/>
      <c r="D145" s="38"/>
      <c r="E145" s="49" t="s">
        <v>284</v>
      </c>
      <c r="F145" s="30"/>
      <c r="G145" s="30"/>
      <c r="H145" s="30"/>
      <c r="I145" s="30"/>
      <c r="J145" s="30"/>
      <c r="K145" s="30"/>
      <c r="L145" s="30"/>
    </row>
    <row r="146" spans="3:12" ht="12.75">
      <c r="C146" s="37">
        <v>43573</v>
      </c>
      <c r="D146" s="38" t="s">
        <v>12</v>
      </c>
      <c r="E146" s="40" t="s">
        <v>285</v>
      </c>
      <c r="F146" s="40"/>
      <c r="G146" s="38"/>
      <c r="H146" s="40" t="s">
        <v>152</v>
      </c>
      <c r="I146" s="43" t="s">
        <v>286</v>
      </c>
      <c r="J146" s="42"/>
      <c r="K146" s="55">
        <v>170000</v>
      </c>
      <c r="L146" s="56">
        <v>6010818.28</v>
      </c>
    </row>
    <row r="147" spans="3:12" ht="19.5">
      <c r="C147" s="48"/>
      <c r="D147" s="38"/>
      <c r="E147" s="49" t="s">
        <v>287</v>
      </c>
      <c r="F147" s="30"/>
      <c r="G147" s="30"/>
      <c r="H147" s="30"/>
      <c r="I147" s="30"/>
      <c r="J147" s="30"/>
      <c r="K147" s="30"/>
      <c r="L147" s="30"/>
    </row>
    <row r="148" spans="3:12" ht="12.75">
      <c r="C148" s="37">
        <v>43574</v>
      </c>
      <c r="D148" s="38" t="s">
        <v>12</v>
      </c>
      <c r="E148" s="40" t="s">
        <v>67</v>
      </c>
      <c r="F148" s="40"/>
      <c r="G148" s="38"/>
      <c r="H148" s="40" t="s">
        <v>152</v>
      </c>
      <c r="I148" s="43" t="s">
        <v>288</v>
      </c>
      <c r="J148" s="42"/>
      <c r="K148" s="55">
        <v>170000</v>
      </c>
      <c r="L148" s="56">
        <v>5840818.28</v>
      </c>
    </row>
    <row r="149" spans="3:12" ht="12.75">
      <c r="C149" s="48"/>
      <c r="D149" s="38"/>
      <c r="E149" s="49" t="s">
        <v>289</v>
      </c>
      <c r="F149" s="30"/>
      <c r="G149" s="30"/>
      <c r="H149" s="30"/>
      <c r="I149" s="30"/>
      <c r="J149" s="30"/>
      <c r="K149" s="30"/>
      <c r="L149" s="30"/>
    </row>
    <row r="150" spans="3:12" ht="12.75">
      <c r="C150" s="37">
        <v>43576</v>
      </c>
      <c r="D150" s="38" t="s">
        <v>12</v>
      </c>
      <c r="E150" s="40" t="s">
        <v>155</v>
      </c>
      <c r="F150" s="40"/>
      <c r="G150" s="38"/>
      <c r="H150" s="40" t="s">
        <v>152</v>
      </c>
      <c r="I150" s="43" t="s">
        <v>290</v>
      </c>
      <c r="J150" s="42"/>
      <c r="K150" s="55">
        <v>80000</v>
      </c>
      <c r="L150" s="56">
        <v>5760818.28</v>
      </c>
    </row>
    <row r="151" spans="3:12" ht="19.5">
      <c r="C151" s="48"/>
      <c r="D151" s="38"/>
      <c r="E151" s="49" t="s">
        <v>291</v>
      </c>
      <c r="F151" s="30"/>
      <c r="G151" s="30"/>
      <c r="H151" s="30"/>
      <c r="I151" s="30"/>
      <c r="J151" s="30"/>
      <c r="K151" s="30"/>
      <c r="L151" s="30"/>
    </row>
    <row r="152" spans="3:12" ht="12.75">
      <c r="C152" s="37">
        <v>43576</v>
      </c>
      <c r="D152" s="38" t="s">
        <v>12</v>
      </c>
      <c r="E152" s="40" t="s">
        <v>292</v>
      </c>
      <c r="F152" s="40"/>
      <c r="G152" s="38"/>
      <c r="H152" s="40" t="s">
        <v>152</v>
      </c>
      <c r="I152" s="43" t="s">
        <v>293</v>
      </c>
      <c r="J152" s="42"/>
      <c r="K152" s="55">
        <v>570000</v>
      </c>
      <c r="L152" s="56">
        <v>5190818.28</v>
      </c>
    </row>
    <row r="153" spans="3:12" ht="19.5">
      <c r="C153" s="48"/>
      <c r="D153" s="38"/>
      <c r="E153" s="49" t="s">
        <v>294</v>
      </c>
      <c r="F153" s="30"/>
      <c r="G153" s="30"/>
      <c r="H153" s="30"/>
      <c r="I153" s="30"/>
      <c r="J153" s="30"/>
      <c r="K153" s="30"/>
      <c r="L153" s="30"/>
    </row>
    <row r="154" spans="3:12" ht="12.75">
      <c r="C154" s="37">
        <v>43576</v>
      </c>
      <c r="D154" s="38" t="s">
        <v>12</v>
      </c>
      <c r="E154" s="40" t="s">
        <v>295</v>
      </c>
      <c r="F154" s="40"/>
      <c r="G154" s="38"/>
      <c r="H154" s="40" t="s">
        <v>152</v>
      </c>
      <c r="I154" s="43" t="s">
        <v>296</v>
      </c>
      <c r="J154" s="42"/>
      <c r="K154" s="55">
        <v>142500</v>
      </c>
      <c r="L154" s="56">
        <v>5048318.28</v>
      </c>
    </row>
    <row r="155" spans="3:12" ht="19.5">
      <c r="C155" s="48"/>
      <c r="D155" s="38"/>
      <c r="E155" s="49" t="s">
        <v>297</v>
      </c>
      <c r="F155" s="30"/>
      <c r="G155" s="30"/>
      <c r="H155" s="30"/>
      <c r="I155" s="30"/>
      <c r="J155" s="30"/>
      <c r="K155" s="30"/>
      <c r="L155" s="30"/>
    </row>
    <row r="156" spans="3:12" ht="12.75">
      <c r="C156" s="37">
        <v>43585</v>
      </c>
      <c r="D156" s="38" t="s">
        <v>12</v>
      </c>
      <c r="E156" s="40" t="s">
        <v>29</v>
      </c>
      <c r="F156" s="40"/>
      <c r="G156" s="38"/>
      <c r="H156" s="40" t="s">
        <v>30</v>
      </c>
      <c r="I156" s="43" t="s">
        <v>57</v>
      </c>
      <c r="J156" s="42"/>
      <c r="K156" s="55">
        <v>4810.01</v>
      </c>
      <c r="L156" s="56">
        <v>5043508.27</v>
      </c>
    </row>
    <row r="157" spans="3:12" ht="12.75">
      <c r="C157" s="48"/>
      <c r="D157" s="38"/>
      <c r="E157" s="49" t="s">
        <v>298</v>
      </c>
      <c r="F157" s="30"/>
      <c r="G157" s="30"/>
      <c r="H157" s="30"/>
      <c r="I157" s="30"/>
      <c r="J157" s="30"/>
      <c r="K157" s="30"/>
      <c r="L157" s="30"/>
    </row>
    <row r="158" spans="3:12" ht="12.75">
      <c r="C158" s="37">
        <v>43586</v>
      </c>
      <c r="D158" s="38" t="s">
        <v>12</v>
      </c>
      <c r="E158" s="40" t="s">
        <v>299</v>
      </c>
      <c r="F158" s="40"/>
      <c r="G158" s="38"/>
      <c r="H158" s="40" t="s">
        <v>152</v>
      </c>
      <c r="I158" s="43" t="s">
        <v>300</v>
      </c>
      <c r="J158" s="42"/>
      <c r="K158" s="55">
        <v>150000</v>
      </c>
      <c r="L158" s="56">
        <v>4893508.27</v>
      </c>
    </row>
    <row r="159" spans="3:12" ht="12.75">
      <c r="C159" s="48"/>
      <c r="D159" s="38"/>
      <c r="E159" s="49" t="s">
        <v>301</v>
      </c>
      <c r="F159" s="30"/>
      <c r="G159" s="30"/>
      <c r="H159" s="30"/>
      <c r="I159" s="30"/>
      <c r="J159" s="30"/>
      <c r="K159" s="30"/>
      <c r="L159" s="30"/>
    </row>
    <row r="160" spans="3:12" ht="12.75">
      <c r="C160" s="37">
        <v>43586</v>
      </c>
      <c r="D160" s="38" t="s">
        <v>12</v>
      </c>
      <c r="E160" s="40" t="s">
        <v>67</v>
      </c>
      <c r="F160" s="40"/>
      <c r="G160" s="38"/>
      <c r="H160" s="40" t="s">
        <v>152</v>
      </c>
      <c r="I160" s="43" t="s">
        <v>302</v>
      </c>
      <c r="J160" s="42"/>
      <c r="K160" s="55">
        <v>170000</v>
      </c>
      <c r="L160" s="56">
        <v>4723508.27</v>
      </c>
    </row>
    <row r="161" spans="3:12" ht="19.5">
      <c r="C161" s="48"/>
      <c r="D161" s="38"/>
      <c r="E161" s="49" t="s">
        <v>303</v>
      </c>
      <c r="F161" s="30"/>
      <c r="G161" s="30"/>
      <c r="H161" s="30"/>
      <c r="I161" s="30"/>
      <c r="J161" s="30"/>
      <c r="K161" s="30"/>
      <c r="L161" s="30"/>
    </row>
    <row r="162" spans="3:12" ht="12.75">
      <c r="C162" s="37">
        <v>43586</v>
      </c>
      <c r="D162" s="38" t="s">
        <v>12</v>
      </c>
      <c r="E162" s="40" t="s">
        <v>67</v>
      </c>
      <c r="F162" s="40"/>
      <c r="G162" s="38"/>
      <c r="H162" s="40" t="s">
        <v>152</v>
      </c>
      <c r="I162" s="43" t="s">
        <v>304</v>
      </c>
      <c r="J162" s="42"/>
      <c r="K162" s="55">
        <v>170000</v>
      </c>
      <c r="L162" s="56">
        <v>4553508.27</v>
      </c>
    </row>
    <row r="163" spans="3:12" ht="19.5">
      <c r="C163" s="48"/>
      <c r="D163" s="38"/>
      <c r="E163" s="49" t="s">
        <v>305</v>
      </c>
      <c r="F163" s="30"/>
      <c r="G163" s="30"/>
      <c r="H163" s="30"/>
      <c r="I163" s="30"/>
      <c r="J163" s="30"/>
      <c r="K163" s="30"/>
      <c r="L163" s="30"/>
    </row>
    <row r="164" spans="3:12" ht="12.75">
      <c r="C164" s="37">
        <v>43586</v>
      </c>
      <c r="D164" s="38" t="s">
        <v>12</v>
      </c>
      <c r="E164" s="40" t="s">
        <v>67</v>
      </c>
      <c r="F164" s="40"/>
      <c r="G164" s="38"/>
      <c r="H164" s="40" t="s">
        <v>152</v>
      </c>
      <c r="I164" s="43" t="s">
        <v>306</v>
      </c>
      <c r="J164" s="42"/>
      <c r="K164" s="55">
        <v>170000</v>
      </c>
      <c r="L164" s="56">
        <v>4383508.27</v>
      </c>
    </row>
    <row r="165" spans="3:12" ht="19.5">
      <c r="C165" s="48"/>
      <c r="D165" s="38"/>
      <c r="E165" s="49" t="s">
        <v>307</v>
      </c>
      <c r="F165" s="30"/>
      <c r="G165" s="30"/>
      <c r="H165" s="30"/>
      <c r="I165" s="30"/>
      <c r="J165" s="30"/>
      <c r="K165" s="30"/>
      <c r="L165" s="30"/>
    </row>
    <row r="166" spans="3:12" ht="12.75">
      <c r="C166" s="37">
        <v>43586</v>
      </c>
      <c r="D166" s="38" t="s">
        <v>12</v>
      </c>
      <c r="E166" s="40" t="s">
        <v>67</v>
      </c>
      <c r="F166" s="40"/>
      <c r="G166" s="38"/>
      <c r="H166" s="40" t="s">
        <v>152</v>
      </c>
      <c r="I166" s="43" t="s">
        <v>308</v>
      </c>
      <c r="J166" s="42"/>
      <c r="K166" s="55">
        <v>75000</v>
      </c>
      <c r="L166" s="56">
        <v>4308508.27</v>
      </c>
    </row>
    <row r="167" spans="3:12" ht="19.5">
      <c r="C167" s="48"/>
      <c r="D167" s="38"/>
      <c r="E167" s="49" t="s">
        <v>309</v>
      </c>
      <c r="F167" s="30"/>
      <c r="G167" s="30"/>
      <c r="H167" s="30"/>
      <c r="I167" s="30"/>
      <c r="J167" s="30"/>
      <c r="K167" s="30"/>
      <c r="L167" s="30"/>
    </row>
    <row r="168" spans="3:12" ht="12.75">
      <c r="C168" s="37">
        <v>43586</v>
      </c>
      <c r="D168" s="38" t="s">
        <v>12</v>
      </c>
      <c r="E168" s="40" t="s">
        <v>67</v>
      </c>
      <c r="F168" s="40"/>
      <c r="G168" s="38"/>
      <c r="H168" s="40" t="s">
        <v>152</v>
      </c>
      <c r="I168" s="43" t="s">
        <v>310</v>
      </c>
      <c r="J168" s="42"/>
      <c r="K168" s="55">
        <v>100000</v>
      </c>
      <c r="L168" s="56">
        <v>4208508.27</v>
      </c>
    </row>
    <row r="169" spans="3:12" ht="19.5">
      <c r="C169" s="48"/>
      <c r="D169" s="38"/>
      <c r="E169" s="49" t="s">
        <v>311</v>
      </c>
      <c r="F169" s="30"/>
      <c r="G169" s="30"/>
      <c r="H169" s="30"/>
      <c r="I169" s="30"/>
      <c r="J169" s="30"/>
      <c r="K169" s="30"/>
      <c r="L169" s="30"/>
    </row>
    <row r="170" spans="3:12" ht="12.75">
      <c r="C170" s="37">
        <v>43586</v>
      </c>
      <c r="D170" s="38" t="s">
        <v>12</v>
      </c>
      <c r="E170" s="40" t="s">
        <v>67</v>
      </c>
      <c r="F170" s="40"/>
      <c r="G170" s="38"/>
      <c r="H170" s="40" t="s">
        <v>152</v>
      </c>
      <c r="I170" s="43" t="s">
        <v>312</v>
      </c>
      <c r="J170" s="42"/>
      <c r="K170" s="55">
        <v>170000</v>
      </c>
      <c r="L170" s="56">
        <v>4038508.27</v>
      </c>
    </row>
    <row r="171" spans="3:12" ht="19.5">
      <c r="C171" s="48"/>
      <c r="D171" s="38"/>
      <c r="E171" s="49" t="s">
        <v>313</v>
      </c>
      <c r="F171" s="30"/>
      <c r="G171" s="30"/>
      <c r="H171" s="30"/>
      <c r="I171" s="30"/>
      <c r="J171" s="30"/>
      <c r="K171" s="30"/>
      <c r="L171" s="30"/>
    </row>
    <row r="172" spans="3:12" ht="12.75">
      <c r="C172" s="37">
        <v>43586</v>
      </c>
      <c r="D172" s="38" t="s">
        <v>12</v>
      </c>
      <c r="E172" s="40" t="s">
        <v>67</v>
      </c>
      <c r="F172" s="40"/>
      <c r="G172" s="38"/>
      <c r="H172" s="40" t="s">
        <v>152</v>
      </c>
      <c r="I172" s="43" t="s">
        <v>314</v>
      </c>
      <c r="J172" s="42"/>
      <c r="K172" s="55">
        <v>170000</v>
      </c>
      <c r="L172" s="56">
        <v>3868508.27</v>
      </c>
    </row>
    <row r="173" spans="3:12" ht="19.5">
      <c r="C173" s="48"/>
      <c r="D173" s="38"/>
      <c r="E173" s="49" t="s">
        <v>315</v>
      </c>
      <c r="F173" s="30"/>
      <c r="G173" s="30"/>
      <c r="H173" s="30"/>
      <c r="I173" s="30"/>
      <c r="J173" s="30"/>
      <c r="K173" s="30"/>
      <c r="L173" s="30"/>
    </row>
    <row r="174" spans="3:12" ht="12.75">
      <c r="C174" s="37">
        <v>43586</v>
      </c>
      <c r="D174" s="38" t="s">
        <v>12</v>
      </c>
      <c r="E174" s="40" t="s">
        <v>67</v>
      </c>
      <c r="F174" s="40"/>
      <c r="G174" s="38"/>
      <c r="H174" s="40" t="s">
        <v>152</v>
      </c>
      <c r="I174" s="43" t="s">
        <v>316</v>
      </c>
      <c r="J174" s="42"/>
      <c r="K174" s="55">
        <v>170000</v>
      </c>
      <c r="L174" s="56">
        <v>3698508.27</v>
      </c>
    </row>
    <row r="175" spans="3:12" ht="19.5">
      <c r="C175" s="48"/>
      <c r="D175" s="38"/>
      <c r="E175" s="49" t="s">
        <v>317</v>
      </c>
      <c r="F175" s="30"/>
      <c r="G175" s="30"/>
      <c r="H175" s="30"/>
      <c r="I175" s="30"/>
      <c r="J175" s="30"/>
      <c r="K175" s="30"/>
      <c r="L175" s="30"/>
    </row>
    <row r="176" spans="3:12" ht="12.75">
      <c r="C176" s="37">
        <v>43586</v>
      </c>
      <c r="D176" s="38" t="s">
        <v>12</v>
      </c>
      <c r="E176" s="40" t="s">
        <v>67</v>
      </c>
      <c r="F176" s="40"/>
      <c r="G176" s="38"/>
      <c r="H176" s="40" t="s">
        <v>152</v>
      </c>
      <c r="I176" s="43" t="s">
        <v>318</v>
      </c>
      <c r="J176" s="42"/>
      <c r="K176" s="55">
        <v>170000</v>
      </c>
      <c r="L176" s="56">
        <v>3528508.27</v>
      </c>
    </row>
    <row r="177" spans="3:12" ht="19.5">
      <c r="C177" s="48"/>
      <c r="D177" s="38"/>
      <c r="E177" s="49" t="s">
        <v>319</v>
      </c>
      <c r="F177" s="30"/>
      <c r="G177" s="30"/>
      <c r="H177" s="30"/>
      <c r="I177" s="30"/>
      <c r="J177" s="30"/>
      <c r="K177" s="30"/>
      <c r="L177" s="30"/>
    </row>
    <row r="178" spans="3:12" ht="12.75">
      <c r="C178" s="37">
        <v>43586</v>
      </c>
      <c r="D178" s="38" t="s">
        <v>12</v>
      </c>
      <c r="E178" s="40" t="s">
        <v>67</v>
      </c>
      <c r="F178" s="40"/>
      <c r="G178" s="38"/>
      <c r="H178" s="40" t="s">
        <v>152</v>
      </c>
      <c r="I178" s="43" t="s">
        <v>320</v>
      </c>
      <c r="J178" s="42"/>
      <c r="K178" s="55">
        <v>170000</v>
      </c>
      <c r="L178" s="56">
        <v>3358508.27</v>
      </c>
    </row>
    <row r="179" spans="3:12" ht="19.5">
      <c r="C179" s="48"/>
      <c r="D179" s="38"/>
      <c r="E179" s="49" t="s">
        <v>321</v>
      </c>
      <c r="F179" s="30"/>
      <c r="G179" s="30"/>
      <c r="H179" s="30"/>
      <c r="I179" s="30"/>
      <c r="J179" s="30"/>
      <c r="K179" s="30"/>
      <c r="L179" s="30"/>
    </row>
    <row r="180" spans="3:12" ht="12.75">
      <c r="C180" s="37">
        <v>43586</v>
      </c>
      <c r="D180" s="38" t="s">
        <v>12</v>
      </c>
      <c r="E180" s="40" t="s">
        <v>67</v>
      </c>
      <c r="F180" s="40"/>
      <c r="G180" s="38"/>
      <c r="H180" s="40" t="s">
        <v>152</v>
      </c>
      <c r="I180" s="43" t="s">
        <v>322</v>
      </c>
      <c r="J180" s="42"/>
      <c r="K180" s="55">
        <v>150000</v>
      </c>
      <c r="L180" s="56">
        <v>3208508.27</v>
      </c>
    </row>
    <row r="181" spans="3:12" ht="19.5">
      <c r="C181" s="48"/>
      <c r="D181" s="38"/>
      <c r="E181" s="49" t="s">
        <v>323</v>
      </c>
      <c r="F181" s="30"/>
      <c r="G181" s="30"/>
      <c r="H181" s="30"/>
      <c r="I181" s="30"/>
      <c r="J181" s="30"/>
      <c r="K181" s="30"/>
      <c r="L181" s="30"/>
    </row>
    <row r="182" spans="3:12" ht="12.75">
      <c r="C182" s="37">
        <v>43586</v>
      </c>
      <c r="D182" s="38" t="s">
        <v>12</v>
      </c>
      <c r="E182" s="40" t="s">
        <v>155</v>
      </c>
      <c r="F182" s="40"/>
      <c r="G182" s="38"/>
      <c r="H182" s="40" t="s">
        <v>152</v>
      </c>
      <c r="I182" s="43" t="s">
        <v>324</v>
      </c>
      <c r="J182" s="42"/>
      <c r="K182" s="55">
        <v>130000</v>
      </c>
      <c r="L182" s="56">
        <v>3078508.27</v>
      </c>
    </row>
    <row r="183" spans="3:12" ht="19.5">
      <c r="C183" s="48"/>
      <c r="D183" s="38"/>
      <c r="E183" s="49" t="s">
        <v>325</v>
      </c>
      <c r="F183" s="30"/>
      <c r="G183" s="30"/>
      <c r="H183" s="30"/>
      <c r="I183" s="30"/>
      <c r="J183" s="30"/>
      <c r="K183" s="30"/>
      <c r="L183" s="30"/>
    </row>
    <row r="184" spans="3:12" ht="12.75">
      <c r="C184" s="37">
        <v>43587</v>
      </c>
      <c r="D184" s="38" t="s">
        <v>12</v>
      </c>
      <c r="E184" s="40" t="s">
        <v>67</v>
      </c>
      <c r="F184" s="40"/>
      <c r="G184" s="38"/>
      <c r="H184" s="40" t="s">
        <v>152</v>
      </c>
      <c r="I184" s="43" t="s">
        <v>326</v>
      </c>
      <c r="J184" s="42"/>
      <c r="K184" s="55">
        <v>170000</v>
      </c>
      <c r="L184" s="56">
        <v>2908508.27</v>
      </c>
    </row>
    <row r="185" spans="3:12" ht="12.75">
      <c r="C185" s="45"/>
      <c r="D185" s="45"/>
      <c r="E185" s="53">
        <v>473.54</v>
      </c>
      <c r="F185" s="38" t="s">
        <v>16</v>
      </c>
      <c r="G185" s="47">
        <v>359</v>
      </c>
      <c r="H185" s="30"/>
      <c r="I185" s="30"/>
      <c r="J185" s="30"/>
      <c r="K185" s="30"/>
      <c r="L185" s="30"/>
    </row>
    <row r="186" spans="3:12" ht="12.75">
      <c r="C186" s="48"/>
      <c r="D186" s="38"/>
      <c r="E186" s="49" t="s">
        <v>327</v>
      </c>
      <c r="F186" s="30"/>
      <c r="G186" s="30"/>
      <c r="H186" s="30"/>
      <c r="I186" s="30"/>
      <c r="J186" s="30"/>
      <c r="K186" s="30"/>
      <c r="L186" s="30"/>
    </row>
    <row r="187" spans="3:12" ht="12.75">
      <c r="C187" s="37">
        <v>43587</v>
      </c>
      <c r="D187" s="38" t="s">
        <v>12</v>
      </c>
      <c r="E187" s="40" t="s">
        <v>67</v>
      </c>
      <c r="F187" s="40"/>
      <c r="G187" s="38"/>
      <c r="H187" s="40" t="s">
        <v>152</v>
      </c>
      <c r="I187" s="43" t="s">
        <v>328</v>
      </c>
      <c r="J187" s="42"/>
      <c r="K187" s="55">
        <v>120000</v>
      </c>
      <c r="L187" s="56">
        <v>2788508.27</v>
      </c>
    </row>
    <row r="188" spans="3:12" ht="12.75">
      <c r="C188" s="48"/>
      <c r="D188" s="38"/>
      <c r="E188" s="49" t="s">
        <v>329</v>
      </c>
      <c r="F188" s="30"/>
      <c r="G188" s="30"/>
      <c r="H188" s="30"/>
      <c r="I188" s="30"/>
      <c r="J188" s="30"/>
      <c r="K188" s="30"/>
      <c r="L188" s="30"/>
    </row>
    <row r="189" spans="3:12" ht="12.75">
      <c r="C189" s="37">
        <v>43587</v>
      </c>
      <c r="D189" s="38" t="s">
        <v>12</v>
      </c>
      <c r="E189" s="40" t="s">
        <v>23</v>
      </c>
      <c r="F189" s="40"/>
      <c r="G189" s="38"/>
      <c r="H189" s="40" t="s">
        <v>152</v>
      </c>
      <c r="I189" s="43" t="s">
        <v>330</v>
      </c>
      <c r="J189" s="42"/>
      <c r="K189" s="55">
        <v>78000</v>
      </c>
      <c r="L189" s="56">
        <v>2710508.27</v>
      </c>
    </row>
    <row r="190" spans="3:12" ht="19.5">
      <c r="C190" s="48"/>
      <c r="D190" s="38"/>
      <c r="E190" s="49" t="s">
        <v>331</v>
      </c>
      <c r="F190" s="30"/>
      <c r="G190" s="30"/>
      <c r="H190" s="30"/>
      <c r="I190" s="30"/>
      <c r="J190" s="30"/>
      <c r="K190" s="30"/>
      <c r="L190" s="30"/>
    </row>
    <row r="191" spans="3:12" ht="12.75">
      <c r="C191" s="37">
        <v>43588</v>
      </c>
      <c r="D191" s="38" t="s">
        <v>12</v>
      </c>
      <c r="E191" s="40" t="s">
        <v>67</v>
      </c>
      <c r="F191" s="40"/>
      <c r="G191" s="38"/>
      <c r="H191" s="40" t="s">
        <v>152</v>
      </c>
      <c r="I191" s="43" t="s">
        <v>332</v>
      </c>
      <c r="J191" s="42"/>
      <c r="K191" s="55">
        <v>170000</v>
      </c>
      <c r="L191" s="56">
        <v>2540508.27</v>
      </c>
    </row>
    <row r="192" spans="3:12" ht="19.5">
      <c r="C192" s="48"/>
      <c r="D192" s="38"/>
      <c r="E192" s="49" t="s">
        <v>333</v>
      </c>
      <c r="F192" s="30"/>
      <c r="G192" s="30"/>
      <c r="H192" s="30"/>
      <c r="I192" s="30"/>
      <c r="J192" s="30"/>
      <c r="K192" s="30"/>
      <c r="L192" s="30"/>
    </row>
    <row r="193" spans="3:12" ht="12.75">
      <c r="C193" s="37">
        <v>43588</v>
      </c>
      <c r="D193" s="38" t="s">
        <v>12</v>
      </c>
      <c r="E193" s="40" t="s">
        <v>67</v>
      </c>
      <c r="F193" s="40"/>
      <c r="G193" s="38"/>
      <c r="H193" s="40" t="s">
        <v>152</v>
      </c>
      <c r="I193" s="43" t="s">
        <v>334</v>
      </c>
      <c r="J193" s="42"/>
      <c r="K193" s="55">
        <v>170000</v>
      </c>
      <c r="L193" s="56">
        <v>2370508.27</v>
      </c>
    </row>
    <row r="194" spans="3:12" ht="19.5">
      <c r="C194" s="48"/>
      <c r="D194" s="38"/>
      <c r="E194" s="49" t="s">
        <v>335</v>
      </c>
      <c r="F194" s="30"/>
      <c r="G194" s="30"/>
      <c r="H194" s="30"/>
      <c r="I194" s="30"/>
      <c r="J194" s="30"/>
      <c r="K194" s="30"/>
      <c r="L194" s="30"/>
    </row>
    <row r="195" spans="3:12" ht="12.75">
      <c r="C195" s="37">
        <v>43588</v>
      </c>
      <c r="D195" s="38" t="s">
        <v>12</v>
      </c>
      <c r="E195" s="40" t="s">
        <v>67</v>
      </c>
      <c r="F195" s="40"/>
      <c r="G195" s="38"/>
      <c r="H195" s="40" t="s">
        <v>152</v>
      </c>
      <c r="I195" s="43" t="s">
        <v>336</v>
      </c>
      <c r="J195" s="42"/>
      <c r="K195" s="55">
        <v>170000</v>
      </c>
      <c r="L195" s="56">
        <v>2200508.27</v>
      </c>
    </row>
    <row r="196" spans="3:12" ht="19.5">
      <c r="C196" s="48"/>
      <c r="D196" s="38"/>
      <c r="E196" s="49" t="s">
        <v>337</v>
      </c>
      <c r="F196" s="30"/>
      <c r="G196" s="30"/>
      <c r="H196" s="30"/>
      <c r="I196" s="30"/>
      <c r="J196" s="30"/>
      <c r="K196" s="30"/>
      <c r="L196" s="30"/>
    </row>
    <row r="197" spans="3:12" ht="12.75">
      <c r="C197" s="37">
        <v>43588</v>
      </c>
      <c r="D197" s="38" t="s">
        <v>12</v>
      </c>
      <c r="E197" s="40" t="s">
        <v>67</v>
      </c>
      <c r="F197" s="40"/>
      <c r="G197" s="38"/>
      <c r="H197" s="40" t="s">
        <v>152</v>
      </c>
      <c r="I197" s="43" t="s">
        <v>338</v>
      </c>
      <c r="J197" s="42"/>
      <c r="K197" s="55">
        <v>75000</v>
      </c>
      <c r="L197" s="56">
        <v>2125508.27</v>
      </c>
    </row>
    <row r="198" spans="3:12" ht="19.5">
      <c r="C198" s="48"/>
      <c r="D198" s="38"/>
      <c r="E198" s="49" t="s">
        <v>339</v>
      </c>
      <c r="F198" s="30"/>
      <c r="G198" s="30"/>
      <c r="H198" s="30"/>
      <c r="I198" s="30"/>
      <c r="J198" s="30"/>
      <c r="K198" s="30"/>
      <c r="L198" s="30"/>
    </row>
    <row r="199" spans="3:12" ht="12.75">
      <c r="C199" s="37">
        <v>43588</v>
      </c>
      <c r="D199" s="38" t="s">
        <v>12</v>
      </c>
      <c r="E199" s="40" t="s">
        <v>67</v>
      </c>
      <c r="F199" s="40"/>
      <c r="G199" s="38"/>
      <c r="H199" s="40" t="s">
        <v>152</v>
      </c>
      <c r="I199" s="43" t="s">
        <v>340</v>
      </c>
      <c r="J199" s="42"/>
      <c r="K199" s="55">
        <v>170000</v>
      </c>
      <c r="L199" s="56">
        <v>1955508.27</v>
      </c>
    </row>
    <row r="200" spans="3:12" ht="19.5">
      <c r="C200" s="48"/>
      <c r="D200" s="38"/>
      <c r="E200" s="49" t="s">
        <v>341</v>
      </c>
      <c r="F200" s="30"/>
      <c r="G200" s="30"/>
      <c r="H200" s="30"/>
      <c r="I200" s="30"/>
      <c r="J200" s="30"/>
      <c r="K200" s="30"/>
      <c r="L200" s="30"/>
    </row>
    <row r="201" spans="3:12" ht="12.75">
      <c r="C201" s="37">
        <v>43588</v>
      </c>
      <c r="D201" s="38" t="s">
        <v>12</v>
      </c>
      <c r="E201" s="40" t="s">
        <v>342</v>
      </c>
      <c r="F201" s="40"/>
      <c r="G201" s="38"/>
      <c r="H201" s="40" t="s">
        <v>152</v>
      </c>
      <c r="I201" s="43" t="s">
        <v>343</v>
      </c>
      <c r="J201" s="42"/>
      <c r="K201" s="55">
        <v>100654</v>
      </c>
      <c r="L201" s="56">
        <v>1854854.27</v>
      </c>
    </row>
    <row r="202" spans="3:12" ht="19.5">
      <c r="C202" s="48"/>
      <c r="D202" s="38"/>
      <c r="E202" s="49" t="s">
        <v>344</v>
      </c>
      <c r="F202" s="30"/>
      <c r="G202" s="30"/>
      <c r="H202" s="30"/>
      <c r="I202" s="30"/>
      <c r="J202" s="30"/>
      <c r="K202" s="30"/>
      <c r="L202" s="30"/>
    </row>
    <row r="203" spans="3:12" ht="12.75">
      <c r="C203" s="37">
        <v>43588</v>
      </c>
      <c r="D203" s="38" t="s">
        <v>12</v>
      </c>
      <c r="E203" s="40" t="s">
        <v>342</v>
      </c>
      <c r="F203" s="40"/>
      <c r="G203" s="38"/>
      <c r="H203" s="40" t="s">
        <v>152</v>
      </c>
      <c r="I203" s="43" t="s">
        <v>345</v>
      </c>
      <c r="J203" s="42"/>
      <c r="K203" s="55">
        <v>10957.51</v>
      </c>
      <c r="L203" s="56">
        <v>1843896.76</v>
      </c>
    </row>
    <row r="204" spans="3:12" ht="19.5">
      <c r="C204" s="48"/>
      <c r="D204" s="38"/>
      <c r="E204" s="49" t="s">
        <v>346</v>
      </c>
      <c r="F204" s="30"/>
      <c r="G204" s="30"/>
      <c r="H204" s="30"/>
      <c r="I204" s="30"/>
      <c r="J204" s="30"/>
      <c r="K204" s="30"/>
      <c r="L204" s="30"/>
    </row>
    <row r="205" spans="3:12" ht="12.75">
      <c r="C205" s="37">
        <v>43592</v>
      </c>
      <c r="D205" s="38" t="s">
        <v>10</v>
      </c>
      <c r="E205" s="40" t="s">
        <v>268</v>
      </c>
      <c r="F205" s="40"/>
      <c r="G205" s="38"/>
      <c r="H205" s="40" t="s">
        <v>21</v>
      </c>
      <c r="I205" s="43" t="s">
        <v>115</v>
      </c>
      <c r="J205" s="55">
        <v>7180000</v>
      </c>
      <c r="K205" s="42"/>
      <c r="L205" s="56">
        <v>9023896.76</v>
      </c>
    </row>
    <row r="206" spans="3:12" ht="12.75">
      <c r="C206" s="45"/>
      <c r="D206" s="45"/>
      <c r="E206" s="53">
        <v>20000</v>
      </c>
      <c r="F206" s="38" t="s">
        <v>16</v>
      </c>
      <c r="G206" s="47">
        <v>359</v>
      </c>
      <c r="H206" s="30"/>
      <c r="I206" s="30"/>
      <c r="J206" s="30"/>
      <c r="K206" s="30"/>
      <c r="L206" s="30"/>
    </row>
    <row r="207" spans="3:12" ht="12.75">
      <c r="C207" s="48"/>
      <c r="D207" s="38"/>
      <c r="E207" s="49" t="s">
        <v>116</v>
      </c>
      <c r="F207" s="30"/>
      <c r="G207" s="30"/>
      <c r="H207" s="30"/>
      <c r="I207" s="30"/>
      <c r="J207" s="30"/>
      <c r="K207" s="30"/>
      <c r="L207" s="30"/>
    </row>
    <row r="208" spans="3:12" ht="12.75">
      <c r="C208" s="37">
        <v>43592</v>
      </c>
      <c r="D208" s="38" t="s">
        <v>12</v>
      </c>
      <c r="E208" s="40" t="s">
        <v>67</v>
      </c>
      <c r="F208" s="40"/>
      <c r="G208" s="38"/>
      <c r="H208" s="40" t="s">
        <v>152</v>
      </c>
      <c r="I208" s="43" t="s">
        <v>347</v>
      </c>
      <c r="J208" s="42"/>
      <c r="K208" s="55">
        <v>170000</v>
      </c>
      <c r="L208" s="56">
        <v>8853896.76</v>
      </c>
    </row>
    <row r="209" spans="3:12" ht="12.75">
      <c r="C209" s="48"/>
      <c r="D209" s="38"/>
      <c r="E209" s="49" t="s">
        <v>348</v>
      </c>
      <c r="F209" s="30"/>
      <c r="G209" s="30"/>
      <c r="H209" s="30"/>
      <c r="I209" s="30"/>
      <c r="J209" s="30"/>
      <c r="K209" s="30"/>
      <c r="L209" s="30"/>
    </row>
    <row r="210" spans="3:12" ht="12.75">
      <c r="C210" s="37">
        <v>43592</v>
      </c>
      <c r="D210" s="38" t="s">
        <v>12</v>
      </c>
      <c r="E210" s="40" t="s">
        <v>67</v>
      </c>
      <c r="F210" s="40"/>
      <c r="G210" s="38"/>
      <c r="H210" s="40" t="s">
        <v>152</v>
      </c>
      <c r="I210" s="43" t="s">
        <v>349</v>
      </c>
      <c r="J210" s="42"/>
      <c r="K210" s="55">
        <v>170000</v>
      </c>
      <c r="L210" s="56">
        <v>8683896.76</v>
      </c>
    </row>
    <row r="211" spans="3:12" ht="19.5">
      <c r="C211" s="48"/>
      <c r="D211" s="38"/>
      <c r="E211" s="49" t="s">
        <v>350</v>
      </c>
      <c r="F211" s="30"/>
      <c r="G211" s="30"/>
      <c r="H211" s="30"/>
      <c r="I211" s="30"/>
      <c r="J211" s="30"/>
      <c r="K211" s="30"/>
      <c r="L211" s="30"/>
    </row>
    <row r="212" spans="3:12" ht="12.75">
      <c r="C212" s="37">
        <v>43592</v>
      </c>
      <c r="D212" s="38" t="s">
        <v>12</v>
      </c>
      <c r="E212" s="40" t="s">
        <v>67</v>
      </c>
      <c r="F212" s="40"/>
      <c r="G212" s="38"/>
      <c r="H212" s="40" t="s">
        <v>152</v>
      </c>
      <c r="I212" s="43" t="s">
        <v>351</v>
      </c>
      <c r="J212" s="42"/>
      <c r="K212" s="55">
        <v>170000</v>
      </c>
      <c r="L212" s="56">
        <v>8513896.76</v>
      </c>
    </row>
    <row r="213" spans="3:12" ht="19.5">
      <c r="C213" s="48"/>
      <c r="D213" s="38"/>
      <c r="E213" s="49" t="s">
        <v>352</v>
      </c>
      <c r="F213" s="30"/>
      <c r="G213" s="30"/>
      <c r="H213" s="30"/>
      <c r="I213" s="30"/>
      <c r="J213" s="30"/>
      <c r="K213" s="30"/>
      <c r="L213" s="30"/>
    </row>
    <row r="214" spans="3:12" ht="12.75">
      <c r="C214" s="37">
        <v>43592</v>
      </c>
      <c r="D214" s="38" t="s">
        <v>12</v>
      </c>
      <c r="E214" s="40" t="s">
        <v>67</v>
      </c>
      <c r="F214" s="40"/>
      <c r="G214" s="38"/>
      <c r="H214" s="40" t="s">
        <v>152</v>
      </c>
      <c r="I214" s="43" t="s">
        <v>353</v>
      </c>
      <c r="J214" s="42"/>
      <c r="K214" s="55">
        <v>170000</v>
      </c>
      <c r="L214" s="56">
        <v>8343896.76</v>
      </c>
    </row>
    <row r="215" spans="3:12" ht="19.5">
      <c r="C215" s="48"/>
      <c r="D215" s="38"/>
      <c r="E215" s="49" t="s">
        <v>354</v>
      </c>
      <c r="F215" s="30"/>
      <c r="G215" s="30"/>
      <c r="H215" s="30"/>
      <c r="I215" s="30"/>
      <c r="J215" s="30"/>
      <c r="K215" s="30"/>
      <c r="L215" s="30"/>
    </row>
    <row r="216" spans="3:12" ht="12.75">
      <c r="C216" s="37">
        <v>43592</v>
      </c>
      <c r="D216" s="38" t="s">
        <v>12</v>
      </c>
      <c r="E216" s="40" t="s">
        <v>67</v>
      </c>
      <c r="F216" s="40"/>
      <c r="G216" s="38"/>
      <c r="H216" s="40" t="s">
        <v>152</v>
      </c>
      <c r="I216" s="43" t="s">
        <v>355</v>
      </c>
      <c r="J216" s="42"/>
      <c r="K216" s="55">
        <v>75000</v>
      </c>
      <c r="L216" s="56">
        <v>8268896.76</v>
      </c>
    </row>
    <row r="217" spans="3:12" ht="19.5">
      <c r="C217" s="48"/>
      <c r="D217" s="38"/>
      <c r="E217" s="49" t="s">
        <v>356</v>
      </c>
      <c r="F217" s="30"/>
      <c r="G217" s="30"/>
      <c r="H217" s="30"/>
      <c r="I217" s="30"/>
      <c r="J217" s="30"/>
      <c r="K217" s="30"/>
      <c r="L217" s="30"/>
    </row>
    <row r="218" spans="3:12" ht="12.75">
      <c r="C218" s="37">
        <v>43592</v>
      </c>
      <c r="D218" s="38" t="s">
        <v>12</v>
      </c>
      <c r="E218" s="40" t="s">
        <v>67</v>
      </c>
      <c r="F218" s="40"/>
      <c r="G218" s="38"/>
      <c r="H218" s="40" t="s">
        <v>152</v>
      </c>
      <c r="I218" s="43" t="s">
        <v>357</v>
      </c>
      <c r="J218" s="42"/>
      <c r="K218" s="55">
        <v>170000</v>
      </c>
      <c r="L218" s="56">
        <v>8098896.76</v>
      </c>
    </row>
    <row r="219" spans="3:12" ht="19.5">
      <c r="C219" s="48"/>
      <c r="D219" s="38"/>
      <c r="E219" s="49" t="s">
        <v>358</v>
      </c>
      <c r="F219" s="30"/>
      <c r="G219" s="30"/>
      <c r="H219" s="30"/>
      <c r="I219" s="30"/>
      <c r="J219" s="30"/>
      <c r="K219" s="30"/>
      <c r="L219" s="30"/>
    </row>
    <row r="220" spans="3:12" ht="12.75">
      <c r="C220" s="37">
        <v>43592</v>
      </c>
      <c r="D220" s="38" t="s">
        <v>12</v>
      </c>
      <c r="E220" s="40" t="s">
        <v>67</v>
      </c>
      <c r="F220" s="40"/>
      <c r="G220" s="38"/>
      <c r="H220" s="40" t="s">
        <v>152</v>
      </c>
      <c r="I220" s="43" t="s">
        <v>359</v>
      </c>
      <c r="J220" s="42"/>
      <c r="K220" s="55">
        <v>170000</v>
      </c>
      <c r="L220" s="56">
        <v>7928896.76</v>
      </c>
    </row>
    <row r="221" spans="3:12" ht="19.5">
      <c r="C221" s="48"/>
      <c r="D221" s="38"/>
      <c r="E221" s="49" t="s">
        <v>360</v>
      </c>
      <c r="F221" s="30"/>
      <c r="G221" s="30"/>
      <c r="H221" s="30"/>
      <c r="I221" s="30"/>
      <c r="J221" s="30"/>
      <c r="K221" s="30"/>
      <c r="L221" s="30"/>
    </row>
    <row r="222" spans="3:12" ht="12.75">
      <c r="C222" s="37">
        <v>43593</v>
      </c>
      <c r="D222" s="38" t="s">
        <v>12</v>
      </c>
      <c r="E222" s="40" t="s">
        <v>67</v>
      </c>
      <c r="F222" s="40"/>
      <c r="G222" s="38"/>
      <c r="H222" s="40" t="s">
        <v>152</v>
      </c>
      <c r="I222" s="43" t="s">
        <v>361</v>
      </c>
      <c r="J222" s="42"/>
      <c r="K222" s="55">
        <v>170000</v>
      </c>
      <c r="L222" s="56">
        <v>7758896.76</v>
      </c>
    </row>
    <row r="223" spans="3:12" ht="19.5">
      <c r="C223" s="48"/>
      <c r="D223" s="38"/>
      <c r="E223" s="49" t="s">
        <v>362</v>
      </c>
      <c r="F223" s="30"/>
      <c r="G223" s="30"/>
      <c r="H223" s="30"/>
      <c r="I223" s="30"/>
      <c r="J223" s="30"/>
      <c r="K223" s="30"/>
      <c r="L223" s="30"/>
    </row>
    <row r="224" spans="3:12" ht="12.75">
      <c r="C224" s="37">
        <v>43593</v>
      </c>
      <c r="D224" s="38" t="s">
        <v>12</v>
      </c>
      <c r="E224" s="40" t="s">
        <v>155</v>
      </c>
      <c r="F224" s="40"/>
      <c r="G224" s="38"/>
      <c r="H224" s="40" t="s">
        <v>152</v>
      </c>
      <c r="I224" s="43" t="s">
        <v>363</v>
      </c>
      <c r="J224" s="42"/>
      <c r="K224" s="55">
        <v>117705</v>
      </c>
      <c r="L224" s="56">
        <v>7641191.76</v>
      </c>
    </row>
    <row r="225" spans="3:12" ht="19.5">
      <c r="C225" s="48"/>
      <c r="D225" s="38"/>
      <c r="E225" s="49" t="s">
        <v>364</v>
      </c>
      <c r="F225" s="30"/>
      <c r="G225" s="30"/>
      <c r="H225" s="30"/>
      <c r="I225" s="30"/>
      <c r="J225" s="30"/>
      <c r="K225" s="30"/>
      <c r="L225" s="30"/>
    </row>
    <row r="226" spans="3:12" ht="12.75">
      <c r="C226" s="37">
        <v>43593</v>
      </c>
      <c r="D226" s="38" t="s">
        <v>12</v>
      </c>
      <c r="E226" s="40" t="s">
        <v>155</v>
      </c>
      <c r="F226" s="40"/>
      <c r="G226" s="38"/>
      <c r="H226" s="40" t="s">
        <v>152</v>
      </c>
      <c r="I226" s="43" t="s">
        <v>365</v>
      </c>
      <c r="J226" s="42"/>
      <c r="K226" s="55">
        <v>150000</v>
      </c>
      <c r="L226" s="56">
        <v>7491191.76</v>
      </c>
    </row>
    <row r="227" spans="3:12" ht="12.75">
      <c r="C227" s="48"/>
      <c r="D227" s="38"/>
      <c r="E227" s="49" t="s">
        <v>366</v>
      </c>
      <c r="F227" s="30"/>
      <c r="G227" s="30"/>
      <c r="H227" s="30"/>
      <c r="I227" s="30"/>
      <c r="J227" s="30"/>
      <c r="K227" s="30"/>
      <c r="L227" s="30"/>
    </row>
    <row r="228" spans="3:12" ht="12.75">
      <c r="C228" s="37">
        <v>43595</v>
      </c>
      <c r="D228" s="38" t="s">
        <v>12</v>
      </c>
      <c r="E228" s="40" t="s">
        <v>67</v>
      </c>
      <c r="F228" s="40"/>
      <c r="G228" s="38"/>
      <c r="H228" s="40" t="s">
        <v>152</v>
      </c>
      <c r="I228" s="43" t="s">
        <v>367</v>
      </c>
      <c r="J228" s="42"/>
      <c r="K228" s="55">
        <v>170000</v>
      </c>
      <c r="L228" s="56">
        <v>7321191.76</v>
      </c>
    </row>
    <row r="229" spans="3:12" ht="19.5">
      <c r="C229" s="48"/>
      <c r="D229" s="38"/>
      <c r="E229" s="49" t="s">
        <v>368</v>
      </c>
      <c r="F229" s="30"/>
      <c r="G229" s="30"/>
      <c r="H229" s="30"/>
      <c r="I229" s="30"/>
      <c r="J229" s="30"/>
      <c r="K229" s="30"/>
      <c r="L229" s="30"/>
    </row>
    <row r="230" spans="3:12" ht="12.75">
      <c r="C230" s="37">
        <v>43595</v>
      </c>
      <c r="D230" s="38" t="s">
        <v>12</v>
      </c>
      <c r="E230" s="40" t="s">
        <v>151</v>
      </c>
      <c r="F230" s="40"/>
      <c r="G230" s="38"/>
      <c r="H230" s="40" t="s">
        <v>152</v>
      </c>
      <c r="I230" s="43" t="s">
        <v>369</v>
      </c>
      <c r="J230" s="42"/>
      <c r="K230" s="55">
        <v>155800</v>
      </c>
      <c r="L230" s="56">
        <v>7165391.76</v>
      </c>
    </row>
    <row r="231" spans="3:12" ht="19.5">
      <c r="C231" s="48"/>
      <c r="D231" s="38"/>
      <c r="E231" s="49" t="s">
        <v>370</v>
      </c>
      <c r="F231" s="30"/>
      <c r="G231" s="30"/>
      <c r="H231" s="30"/>
      <c r="I231" s="30"/>
      <c r="J231" s="30"/>
      <c r="K231" s="30"/>
      <c r="L231" s="30"/>
    </row>
    <row r="232" spans="3:12" ht="12.75">
      <c r="C232" s="37">
        <v>43595</v>
      </c>
      <c r="D232" s="38" t="s">
        <v>12</v>
      </c>
      <c r="E232" s="40" t="s">
        <v>110</v>
      </c>
      <c r="F232" s="40"/>
      <c r="G232" s="38"/>
      <c r="H232" s="40" t="s">
        <v>152</v>
      </c>
      <c r="I232" s="43" t="s">
        <v>371</v>
      </c>
      <c r="J232" s="42"/>
      <c r="K232" s="55">
        <v>39600</v>
      </c>
      <c r="L232" s="56">
        <v>7125791.76</v>
      </c>
    </row>
    <row r="233" spans="3:12" ht="19.5">
      <c r="C233" s="48"/>
      <c r="D233" s="38"/>
      <c r="E233" s="49" t="s">
        <v>372</v>
      </c>
      <c r="F233" s="30"/>
      <c r="G233" s="30"/>
      <c r="H233" s="30"/>
      <c r="I233" s="30"/>
      <c r="J233" s="30"/>
      <c r="K233" s="30"/>
      <c r="L233" s="30"/>
    </row>
    <row r="234" spans="3:12" ht="12.75">
      <c r="C234" s="37">
        <v>43598</v>
      </c>
      <c r="D234" s="38" t="s">
        <v>10</v>
      </c>
      <c r="E234" s="40" t="s">
        <v>268</v>
      </c>
      <c r="F234" s="40"/>
      <c r="G234" s="38"/>
      <c r="H234" s="40" t="s">
        <v>21</v>
      </c>
      <c r="I234" s="43" t="s">
        <v>129</v>
      </c>
      <c r="J234" s="55">
        <v>53850000</v>
      </c>
      <c r="K234" s="42"/>
      <c r="L234" s="56">
        <v>60975791.76</v>
      </c>
    </row>
    <row r="235" spans="3:12" ht="12.75">
      <c r="C235" s="45"/>
      <c r="D235" s="45"/>
      <c r="E235" s="53">
        <v>150000</v>
      </c>
      <c r="F235" s="38" t="s">
        <v>16</v>
      </c>
      <c r="G235" s="47">
        <v>359</v>
      </c>
      <c r="H235" s="30"/>
      <c r="I235" s="30"/>
      <c r="J235" s="30"/>
      <c r="K235" s="30"/>
      <c r="L235" s="30"/>
    </row>
    <row r="236" spans="3:12" ht="12.75">
      <c r="C236" s="48"/>
      <c r="D236" s="38"/>
      <c r="E236" s="49" t="s">
        <v>130</v>
      </c>
      <c r="F236" s="30"/>
      <c r="G236" s="30"/>
      <c r="H236" s="30"/>
      <c r="I236" s="30"/>
      <c r="J236" s="30"/>
      <c r="K236" s="30"/>
      <c r="L236" s="30"/>
    </row>
    <row r="237" spans="3:12" ht="12.75">
      <c r="C237" s="37">
        <v>43601</v>
      </c>
      <c r="D237" s="38" t="s">
        <v>12</v>
      </c>
      <c r="E237" s="40" t="s">
        <v>155</v>
      </c>
      <c r="F237" s="40"/>
      <c r="G237" s="38"/>
      <c r="H237" s="40" t="s">
        <v>152</v>
      </c>
      <c r="I237" s="43" t="s">
        <v>373</v>
      </c>
      <c r="J237" s="42"/>
      <c r="K237" s="55">
        <v>29555</v>
      </c>
      <c r="L237" s="56">
        <v>60946236.76</v>
      </c>
    </row>
    <row r="238" spans="3:12" ht="19.5">
      <c r="C238" s="48"/>
      <c r="D238" s="38"/>
      <c r="E238" s="49" t="s">
        <v>374</v>
      </c>
      <c r="F238" s="30"/>
      <c r="G238" s="30"/>
      <c r="H238" s="30"/>
      <c r="I238" s="30"/>
      <c r="J238" s="30"/>
      <c r="K238" s="30"/>
      <c r="L238" s="30"/>
    </row>
    <row r="239" spans="3:12" ht="12.75">
      <c r="C239" s="37">
        <v>43601</v>
      </c>
      <c r="D239" s="38" t="s">
        <v>12</v>
      </c>
      <c r="E239" s="40" t="s">
        <v>67</v>
      </c>
      <c r="F239" s="40"/>
      <c r="G239" s="38"/>
      <c r="H239" s="40" t="s">
        <v>152</v>
      </c>
      <c r="I239" s="43" t="s">
        <v>375</v>
      </c>
      <c r="J239" s="42"/>
      <c r="K239" s="55">
        <v>170000</v>
      </c>
      <c r="L239" s="56">
        <v>60776236.76</v>
      </c>
    </row>
    <row r="240" spans="3:12" ht="19.5">
      <c r="C240" s="48"/>
      <c r="D240" s="38"/>
      <c r="E240" s="49" t="s">
        <v>376</v>
      </c>
      <c r="F240" s="30"/>
      <c r="G240" s="30"/>
      <c r="H240" s="30"/>
      <c r="I240" s="30"/>
      <c r="J240" s="30"/>
      <c r="K240" s="30"/>
      <c r="L240" s="30"/>
    </row>
    <row r="241" spans="3:12" ht="12.75">
      <c r="C241" s="37">
        <v>43601</v>
      </c>
      <c r="D241" s="38" t="s">
        <v>12</v>
      </c>
      <c r="E241" s="40" t="s">
        <v>67</v>
      </c>
      <c r="F241" s="40"/>
      <c r="G241" s="38"/>
      <c r="H241" s="40" t="s">
        <v>152</v>
      </c>
      <c r="I241" s="43" t="s">
        <v>377</v>
      </c>
      <c r="J241" s="42"/>
      <c r="K241" s="55">
        <v>150000</v>
      </c>
      <c r="L241" s="56">
        <v>60626236.76</v>
      </c>
    </row>
    <row r="242" spans="3:12" ht="19.5">
      <c r="C242" s="48"/>
      <c r="D242" s="38"/>
      <c r="E242" s="49" t="s">
        <v>378</v>
      </c>
      <c r="F242" s="30"/>
      <c r="G242" s="30"/>
      <c r="H242" s="30"/>
      <c r="I242" s="30"/>
      <c r="J242" s="30"/>
      <c r="K242" s="30"/>
      <c r="L242" s="30"/>
    </row>
    <row r="243" spans="3:12" ht="12.75">
      <c r="C243" s="37">
        <v>43601</v>
      </c>
      <c r="D243" s="38" t="s">
        <v>12</v>
      </c>
      <c r="E243" s="40" t="s">
        <v>174</v>
      </c>
      <c r="F243" s="40"/>
      <c r="G243" s="38"/>
      <c r="H243" s="40" t="s">
        <v>152</v>
      </c>
      <c r="I243" s="43" t="s">
        <v>379</v>
      </c>
      <c r="J243" s="42"/>
      <c r="K243" s="55">
        <v>87000</v>
      </c>
      <c r="L243" s="56">
        <v>60539236.76</v>
      </c>
    </row>
    <row r="244" spans="3:12" ht="19.5">
      <c r="C244" s="48"/>
      <c r="D244" s="38"/>
      <c r="E244" s="49" t="s">
        <v>380</v>
      </c>
      <c r="F244" s="30"/>
      <c r="G244" s="30"/>
      <c r="H244" s="30"/>
      <c r="I244" s="30"/>
      <c r="J244" s="30"/>
      <c r="K244" s="30"/>
      <c r="L244" s="30"/>
    </row>
    <row r="245" spans="3:12" ht="12.75">
      <c r="C245" s="37">
        <v>43601</v>
      </c>
      <c r="D245" s="38" t="s">
        <v>12</v>
      </c>
      <c r="E245" s="40" t="s">
        <v>342</v>
      </c>
      <c r="F245" s="40"/>
      <c r="G245" s="38"/>
      <c r="H245" s="40" t="s">
        <v>152</v>
      </c>
      <c r="I245" s="43" t="s">
        <v>381</v>
      </c>
      <c r="J245" s="42"/>
      <c r="K245" s="55">
        <v>480000</v>
      </c>
      <c r="L245" s="56">
        <v>60059236.76</v>
      </c>
    </row>
    <row r="246" spans="3:12" ht="19.5">
      <c r="C246" s="48"/>
      <c r="D246" s="38"/>
      <c r="E246" s="49" t="s">
        <v>382</v>
      </c>
      <c r="F246" s="30"/>
      <c r="G246" s="30"/>
      <c r="H246" s="30"/>
      <c r="I246" s="30"/>
      <c r="J246" s="30"/>
      <c r="K246" s="30"/>
      <c r="L246" s="30"/>
    </row>
    <row r="247" spans="3:12" ht="12.75">
      <c r="C247" s="37">
        <v>43601</v>
      </c>
      <c r="D247" s="38" t="s">
        <v>12</v>
      </c>
      <c r="E247" s="40" t="s">
        <v>383</v>
      </c>
      <c r="F247" s="40"/>
      <c r="G247" s="38"/>
      <c r="H247" s="40" t="s">
        <v>152</v>
      </c>
      <c r="I247" s="43" t="s">
        <v>384</v>
      </c>
      <c r="J247" s="42"/>
      <c r="K247" s="55">
        <v>53850000</v>
      </c>
      <c r="L247" s="56">
        <v>6209236.76</v>
      </c>
    </row>
    <row r="248" spans="3:12" ht="19.5">
      <c r="C248" s="48"/>
      <c r="D248" s="38"/>
      <c r="E248" s="49" t="s">
        <v>385</v>
      </c>
      <c r="F248" s="30"/>
      <c r="G248" s="30"/>
      <c r="H248" s="30"/>
      <c r="I248" s="30"/>
      <c r="J248" s="30"/>
      <c r="K248" s="30"/>
      <c r="L248" s="30"/>
    </row>
    <row r="249" spans="3:12" ht="12.75">
      <c r="C249" s="37">
        <v>43601</v>
      </c>
      <c r="D249" s="38" t="s">
        <v>12</v>
      </c>
      <c r="E249" s="40" t="s">
        <v>155</v>
      </c>
      <c r="F249" s="40"/>
      <c r="G249" s="38"/>
      <c r="H249" s="40" t="s">
        <v>152</v>
      </c>
      <c r="I249" s="43" t="s">
        <v>386</v>
      </c>
      <c r="J249" s="42"/>
      <c r="K249" s="55">
        <v>82507.5</v>
      </c>
      <c r="L249" s="56">
        <v>6126729.26</v>
      </c>
    </row>
    <row r="250" spans="3:12" ht="19.5">
      <c r="C250" s="48"/>
      <c r="D250" s="38"/>
      <c r="E250" s="49" t="s">
        <v>387</v>
      </c>
      <c r="F250" s="30"/>
      <c r="G250" s="30"/>
      <c r="H250" s="30"/>
      <c r="I250" s="30"/>
      <c r="J250" s="30"/>
      <c r="K250" s="30"/>
      <c r="L250" s="30"/>
    </row>
    <row r="251" spans="3:12" ht="12.75">
      <c r="C251" s="37">
        <v>43601</v>
      </c>
      <c r="D251" s="38" t="s">
        <v>12</v>
      </c>
      <c r="E251" s="40" t="s">
        <v>388</v>
      </c>
      <c r="F251" s="40"/>
      <c r="G251" s="38"/>
      <c r="H251" s="40" t="s">
        <v>152</v>
      </c>
      <c r="I251" s="43" t="s">
        <v>389</v>
      </c>
      <c r="J251" s="42"/>
      <c r="K251" s="55">
        <v>580449.24</v>
      </c>
      <c r="L251" s="56">
        <v>5546280.02</v>
      </c>
    </row>
    <row r="252" spans="3:12" ht="19.5">
      <c r="C252" s="48"/>
      <c r="D252" s="38"/>
      <c r="E252" s="49" t="s">
        <v>390</v>
      </c>
      <c r="F252" s="30"/>
      <c r="G252" s="30"/>
      <c r="H252" s="30"/>
      <c r="I252" s="30"/>
      <c r="J252" s="30"/>
      <c r="K252" s="30"/>
      <c r="L252" s="30"/>
    </row>
    <row r="253" spans="3:12" ht="12.75">
      <c r="C253" s="37">
        <v>43601</v>
      </c>
      <c r="D253" s="38" t="s">
        <v>12</v>
      </c>
      <c r="E253" s="40" t="s">
        <v>388</v>
      </c>
      <c r="F253" s="40"/>
      <c r="G253" s="38"/>
      <c r="H253" s="40" t="s">
        <v>152</v>
      </c>
      <c r="I253" s="43" t="s">
        <v>391</v>
      </c>
      <c r="J253" s="42"/>
      <c r="K253" s="55">
        <v>1198952.95</v>
      </c>
      <c r="L253" s="56">
        <v>4347327.07</v>
      </c>
    </row>
    <row r="254" spans="3:12" ht="19.5">
      <c r="C254" s="48"/>
      <c r="D254" s="38"/>
      <c r="E254" s="49" t="s">
        <v>392</v>
      </c>
      <c r="F254" s="30"/>
      <c r="G254" s="30"/>
      <c r="H254" s="30"/>
      <c r="I254" s="30"/>
      <c r="J254" s="30"/>
      <c r="K254" s="30"/>
      <c r="L254" s="30"/>
    </row>
    <row r="255" spans="3:12" ht="12.75">
      <c r="C255" s="37">
        <v>43601</v>
      </c>
      <c r="D255" s="38" t="s">
        <v>10</v>
      </c>
      <c r="E255" s="40" t="s">
        <v>67</v>
      </c>
      <c r="F255" s="40"/>
      <c r="G255" s="38"/>
      <c r="H255" s="40" t="s">
        <v>30</v>
      </c>
      <c r="I255" s="43" t="s">
        <v>59</v>
      </c>
      <c r="J255" s="55">
        <v>170052.5</v>
      </c>
      <c r="K255" s="42"/>
      <c r="L255" s="56">
        <v>4517379.57</v>
      </c>
    </row>
    <row r="256" spans="3:12" ht="19.5">
      <c r="C256" s="48"/>
      <c r="D256" s="38"/>
      <c r="E256" s="49" t="s">
        <v>393</v>
      </c>
      <c r="F256" s="30"/>
      <c r="G256" s="30"/>
      <c r="H256" s="30"/>
      <c r="I256" s="30"/>
      <c r="J256" s="30"/>
      <c r="K256" s="30"/>
      <c r="L256" s="30"/>
    </row>
    <row r="257" spans="3:12" ht="12.75">
      <c r="C257" s="37">
        <v>43605</v>
      </c>
      <c r="D257" s="38" t="s">
        <v>12</v>
      </c>
      <c r="E257" s="40" t="s">
        <v>23</v>
      </c>
      <c r="F257" s="40"/>
      <c r="G257" s="38"/>
      <c r="H257" s="40" t="s">
        <v>152</v>
      </c>
      <c r="I257" s="43" t="s">
        <v>394</v>
      </c>
      <c r="J257" s="42"/>
      <c r="K257" s="55">
        <v>270615.5</v>
      </c>
      <c r="L257" s="56">
        <v>4246764.07</v>
      </c>
    </row>
    <row r="258" spans="3:12" ht="19.5">
      <c r="C258" s="48"/>
      <c r="D258" s="38"/>
      <c r="E258" s="49" t="s">
        <v>395</v>
      </c>
      <c r="F258" s="30"/>
      <c r="G258" s="30"/>
      <c r="H258" s="30"/>
      <c r="I258" s="30"/>
      <c r="J258" s="30"/>
      <c r="K258" s="30"/>
      <c r="L258" s="30"/>
    </row>
    <row r="259" spans="3:12" ht="12.75">
      <c r="C259" s="37">
        <v>43607</v>
      </c>
      <c r="D259" s="38" t="s">
        <v>12</v>
      </c>
      <c r="E259" s="40" t="s">
        <v>396</v>
      </c>
      <c r="F259" s="40"/>
      <c r="G259" s="38"/>
      <c r="H259" s="40" t="s">
        <v>152</v>
      </c>
      <c r="I259" s="43" t="s">
        <v>397</v>
      </c>
      <c r="J259" s="42"/>
      <c r="K259" s="55">
        <v>44887.5</v>
      </c>
      <c r="L259" s="56">
        <v>4201876.57</v>
      </c>
    </row>
    <row r="260" spans="3:12" ht="19.5">
      <c r="C260" s="48"/>
      <c r="D260" s="38"/>
      <c r="E260" s="49" t="s">
        <v>398</v>
      </c>
      <c r="F260" s="30"/>
      <c r="G260" s="30"/>
      <c r="H260" s="30"/>
      <c r="I260" s="30"/>
      <c r="J260" s="30"/>
      <c r="K260" s="30"/>
      <c r="L260" s="30"/>
    </row>
    <row r="261" spans="3:12" ht="12.75">
      <c r="C261" s="37">
        <v>43613</v>
      </c>
      <c r="D261" s="38" t="s">
        <v>10</v>
      </c>
      <c r="E261" s="40" t="s">
        <v>110</v>
      </c>
      <c r="F261" s="40"/>
      <c r="G261" s="38"/>
      <c r="H261" s="40" t="s">
        <v>30</v>
      </c>
      <c r="I261" s="43" t="s">
        <v>62</v>
      </c>
      <c r="J261" s="55">
        <v>10000</v>
      </c>
      <c r="K261" s="42"/>
      <c r="L261" s="56">
        <v>4211876.57</v>
      </c>
    </row>
    <row r="262" spans="3:12" ht="19.5">
      <c r="C262" s="48"/>
      <c r="D262" s="38"/>
      <c r="E262" s="49" t="s">
        <v>399</v>
      </c>
      <c r="F262" s="30"/>
      <c r="G262" s="30"/>
      <c r="H262" s="30"/>
      <c r="I262" s="30"/>
      <c r="J262" s="30"/>
      <c r="K262" s="30"/>
      <c r="L262" s="30"/>
    </row>
    <row r="263" spans="3:12" ht="12.75">
      <c r="C263" s="37">
        <v>43616</v>
      </c>
      <c r="D263" s="38" t="s">
        <v>12</v>
      </c>
      <c r="E263" s="40" t="s">
        <v>29</v>
      </c>
      <c r="F263" s="40"/>
      <c r="G263" s="38"/>
      <c r="H263" s="40" t="s">
        <v>30</v>
      </c>
      <c r="I263" s="43" t="s">
        <v>68</v>
      </c>
      <c r="J263" s="42"/>
      <c r="K263" s="55">
        <v>365871.27</v>
      </c>
      <c r="L263" s="56">
        <v>3846005.3</v>
      </c>
    </row>
    <row r="264" spans="3:12" ht="12.75">
      <c r="C264" s="48"/>
      <c r="D264" s="38"/>
      <c r="E264" s="49" t="s">
        <v>400</v>
      </c>
      <c r="F264" s="30"/>
      <c r="G264" s="30"/>
      <c r="H264" s="30"/>
      <c r="I264" s="30"/>
      <c r="J264" s="30"/>
      <c r="K264" s="30"/>
      <c r="L264" s="30"/>
    </row>
    <row r="265" spans="3:12" ht="12.75">
      <c r="C265" s="37">
        <v>43619</v>
      </c>
      <c r="D265" s="38" t="s">
        <v>12</v>
      </c>
      <c r="E265" s="40" t="s">
        <v>151</v>
      </c>
      <c r="F265" s="40"/>
      <c r="G265" s="38"/>
      <c r="H265" s="40" t="s">
        <v>152</v>
      </c>
      <c r="I265" s="43" t="s">
        <v>401</v>
      </c>
      <c r="J265" s="42"/>
      <c r="K265" s="55">
        <v>84000</v>
      </c>
      <c r="L265" s="56">
        <v>3762005.3</v>
      </c>
    </row>
    <row r="266" spans="3:12" ht="19.5">
      <c r="C266" s="48"/>
      <c r="D266" s="38"/>
      <c r="E266" s="49" t="s">
        <v>402</v>
      </c>
      <c r="F266" s="30"/>
      <c r="G266" s="30"/>
      <c r="H266" s="30"/>
      <c r="I266" s="30"/>
      <c r="J266" s="30"/>
      <c r="K266" s="30"/>
      <c r="L266" s="30"/>
    </row>
    <row r="267" spans="3:12" ht="12.75">
      <c r="C267" s="37">
        <v>43619</v>
      </c>
      <c r="D267" s="38" t="s">
        <v>12</v>
      </c>
      <c r="E267" s="40" t="s">
        <v>67</v>
      </c>
      <c r="F267" s="40"/>
      <c r="G267" s="38"/>
      <c r="H267" s="40" t="s">
        <v>152</v>
      </c>
      <c r="I267" s="43" t="s">
        <v>403</v>
      </c>
      <c r="J267" s="42"/>
      <c r="K267" s="55">
        <v>230000</v>
      </c>
      <c r="L267" s="56">
        <v>3532005.3</v>
      </c>
    </row>
    <row r="268" spans="3:12" ht="19.5">
      <c r="C268" s="48"/>
      <c r="D268" s="38"/>
      <c r="E268" s="49" t="s">
        <v>404</v>
      </c>
      <c r="F268" s="30"/>
      <c r="G268" s="30"/>
      <c r="H268" s="30"/>
      <c r="I268" s="30"/>
      <c r="J268" s="30"/>
      <c r="K268" s="30"/>
      <c r="L268" s="30"/>
    </row>
    <row r="269" spans="3:12" ht="12.75">
      <c r="C269" s="37">
        <v>43619</v>
      </c>
      <c r="D269" s="38" t="s">
        <v>12</v>
      </c>
      <c r="E269" s="40" t="s">
        <v>67</v>
      </c>
      <c r="F269" s="40"/>
      <c r="G269" s="38"/>
      <c r="H269" s="40" t="s">
        <v>152</v>
      </c>
      <c r="I269" s="43" t="s">
        <v>405</v>
      </c>
      <c r="J269" s="42"/>
      <c r="K269" s="55">
        <v>250000</v>
      </c>
      <c r="L269" s="56">
        <v>3282005.3</v>
      </c>
    </row>
    <row r="270" spans="3:12" ht="19.5">
      <c r="C270" s="48"/>
      <c r="D270" s="38"/>
      <c r="E270" s="49" t="s">
        <v>406</v>
      </c>
      <c r="F270" s="30"/>
      <c r="G270" s="30"/>
      <c r="H270" s="30"/>
      <c r="I270" s="30"/>
      <c r="J270" s="30"/>
      <c r="K270" s="30"/>
      <c r="L270" s="30"/>
    </row>
    <row r="271" spans="3:12" ht="12.75">
      <c r="C271" s="37">
        <v>43619</v>
      </c>
      <c r="D271" s="38" t="s">
        <v>12</v>
      </c>
      <c r="E271" s="40" t="s">
        <v>67</v>
      </c>
      <c r="F271" s="40"/>
      <c r="G271" s="38"/>
      <c r="H271" s="40" t="s">
        <v>152</v>
      </c>
      <c r="I271" s="43" t="s">
        <v>407</v>
      </c>
      <c r="J271" s="42"/>
      <c r="K271" s="55">
        <v>75000</v>
      </c>
      <c r="L271" s="56">
        <v>3207005.3</v>
      </c>
    </row>
    <row r="272" spans="3:12" ht="19.5">
      <c r="C272" s="48"/>
      <c r="D272" s="38"/>
      <c r="E272" s="49" t="s">
        <v>408</v>
      </c>
      <c r="F272" s="30"/>
      <c r="G272" s="30"/>
      <c r="H272" s="30"/>
      <c r="I272" s="30"/>
      <c r="J272" s="30"/>
      <c r="K272" s="30"/>
      <c r="L272" s="30"/>
    </row>
    <row r="273" spans="3:12" ht="12.75">
      <c r="C273" s="37">
        <v>43619</v>
      </c>
      <c r="D273" s="38" t="s">
        <v>12</v>
      </c>
      <c r="E273" s="40" t="s">
        <v>67</v>
      </c>
      <c r="F273" s="40"/>
      <c r="G273" s="38"/>
      <c r="H273" s="40" t="s">
        <v>152</v>
      </c>
      <c r="I273" s="43" t="s">
        <v>409</v>
      </c>
      <c r="J273" s="42"/>
      <c r="K273" s="55">
        <v>120000</v>
      </c>
      <c r="L273" s="56">
        <v>3087005.3</v>
      </c>
    </row>
    <row r="274" spans="3:12" ht="19.5">
      <c r="C274" s="48"/>
      <c r="D274" s="38"/>
      <c r="E274" s="49" t="s">
        <v>410</v>
      </c>
      <c r="F274" s="30"/>
      <c r="G274" s="30"/>
      <c r="H274" s="30"/>
      <c r="I274" s="30"/>
      <c r="J274" s="30"/>
      <c r="K274" s="30"/>
      <c r="L274" s="30"/>
    </row>
    <row r="275" spans="3:12" ht="12.75">
      <c r="C275" s="37">
        <v>43621</v>
      </c>
      <c r="D275" s="38" t="s">
        <v>12</v>
      </c>
      <c r="E275" s="40" t="s">
        <v>67</v>
      </c>
      <c r="F275" s="40"/>
      <c r="G275" s="38"/>
      <c r="H275" s="40" t="s">
        <v>152</v>
      </c>
      <c r="I275" s="43" t="s">
        <v>411</v>
      </c>
      <c r="J275" s="42"/>
      <c r="K275" s="55">
        <v>170000</v>
      </c>
      <c r="L275" s="56">
        <v>2917005.3</v>
      </c>
    </row>
    <row r="276" spans="3:12" ht="12.75">
      <c r="C276" s="48"/>
      <c r="D276" s="38"/>
      <c r="E276" s="49" t="s">
        <v>412</v>
      </c>
      <c r="F276" s="30"/>
      <c r="G276" s="30"/>
      <c r="H276" s="30"/>
      <c r="I276" s="30"/>
      <c r="J276" s="30"/>
      <c r="K276" s="30"/>
      <c r="L276" s="30"/>
    </row>
    <row r="277" spans="3:12" ht="12.75">
      <c r="C277" s="37">
        <v>43623</v>
      </c>
      <c r="D277" s="38" t="s">
        <v>12</v>
      </c>
      <c r="E277" s="40" t="s">
        <v>67</v>
      </c>
      <c r="F277" s="40"/>
      <c r="G277" s="38"/>
      <c r="H277" s="40" t="s">
        <v>152</v>
      </c>
      <c r="I277" s="43" t="s">
        <v>413</v>
      </c>
      <c r="J277" s="42"/>
      <c r="K277" s="55">
        <v>75000</v>
      </c>
      <c r="L277" s="56">
        <v>2842005.3</v>
      </c>
    </row>
    <row r="278" spans="3:12" ht="12.75">
      <c r="C278" s="48"/>
      <c r="D278" s="38"/>
      <c r="E278" s="49" t="s">
        <v>414</v>
      </c>
      <c r="F278" s="30"/>
      <c r="G278" s="30"/>
      <c r="H278" s="30"/>
      <c r="I278" s="30"/>
      <c r="J278" s="30"/>
      <c r="K278" s="30"/>
      <c r="L278" s="30"/>
    </row>
    <row r="279" spans="3:12" ht="12.75">
      <c r="C279" s="37">
        <v>43626</v>
      </c>
      <c r="D279" s="38" t="s">
        <v>12</v>
      </c>
      <c r="E279" s="40" t="s">
        <v>32</v>
      </c>
      <c r="F279" s="40"/>
      <c r="G279" s="38"/>
      <c r="H279" s="40" t="s">
        <v>152</v>
      </c>
      <c r="I279" s="43" t="s">
        <v>415</v>
      </c>
      <c r="J279" s="42"/>
      <c r="K279" s="55">
        <v>23750</v>
      </c>
      <c r="L279" s="56">
        <v>2818255.3</v>
      </c>
    </row>
    <row r="280" spans="3:12" ht="19.5">
      <c r="C280" s="48"/>
      <c r="D280" s="38"/>
      <c r="E280" s="49" t="s">
        <v>416</v>
      </c>
      <c r="F280" s="30"/>
      <c r="G280" s="30"/>
      <c r="H280" s="30"/>
      <c r="I280" s="30"/>
      <c r="J280" s="30"/>
      <c r="K280" s="30"/>
      <c r="L280" s="30"/>
    </row>
    <row r="281" spans="3:12" ht="12.75">
      <c r="C281" s="37">
        <v>43630</v>
      </c>
      <c r="D281" s="38" t="s">
        <v>12</v>
      </c>
      <c r="E281" s="40" t="s">
        <v>20</v>
      </c>
      <c r="F281" s="40"/>
      <c r="G281" s="38"/>
      <c r="H281" s="40" t="s">
        <v>152</v>
      </c>
      <c r="I281" s="43" t="s">
        <v>417</v>
      </c>
      <c r="J281" s="42"/>
      <c r="K281" s="55">
        <v>360510.32</v>
      </c>
      <c r="L281" s="56">
        <v>2457744.98</v>
      </c>
    </row>
    <row r="282" spans="3:12" ht="19.5">
      <c r="C282" s="48"/>
      <c r="D282" s="38"/>
      <c r="E282" s="49" t="s">
        <v>418</v>
      </c>
      <c r="F282" s="30"/>
      <c r="G282" s="30"/>
      <c r="H282" s="30"/>
      <c r="I282" s="30"/>
      <c r="J282" s="30"/>
      <c r="K282" s="30"/>
      <c r="L282" s="30"/>
    </row>
    <row r="283" spans="3:12" ht="12.75">
      <c r="C283" s="37">
        <v>43641</v>
      </c>
      <c r="D283" s="38" t="s">
        <v>12</v>
      </c>
      <c r="E283" s="40" t="s">
        <v>419</v>
      </c>
      <c r="F283" s="40"/>
      <c r="G283" s="38"/>
      <c r="H283" s="40" t="s">
        <v>152</v>
      </c>
      <c r="I283" s="43" t="s">
        <v>420</v>
      </c>
      <c r="J283" s="42"/>
      <c r="K283" s="55">
        <v>36730</v>
      </c>
      <c r="L283" s="56">
        <v>2421014.98</v>
      </c>
    </row>
    <row r="284" spans="3:12" ht="19.5">
      <c r="C284" s="48"/>
      <c r="D284" s="38"/>
      <c r="E284" s="49" t="s">
        <v>421</v>
      </c>
      <c r="F284" s="30"/>
      <c r="G284" s="30"/>
      <c r="H284" s="30"/>
      <c r="I284" s="30"/>
      <c r="J284" s="30"/>
      <c r="K284" s="30"/>
      <c r="L284" s="30"/>
    </row>
    <row r="285" spans="3:12" ht="12.75">
      <c r="C285" s="37">
        <v>43641</v>
      </c>
      <c r="D285" s="38" t="s">
        <v>12</v>
      </c>
      <c r="E285" s="40" t="s">
        <v>342</v>
      </c>
      <c r="F285" s="40"/>
      <c r="G285" s="38"/>
      <c r="H285" s="40" t="s">
        <v>152</v>
      </c>
      <c r="I285" s="43" t="s">
        <v>422</v>
      </c>
      <c r="J285" s="42"/>
      <c r="K285" s="55">
        <v>540000</v>
      </c>
      <c r="L285" s="56">
        <v>1881014.98</v>
      </c>
    </row>
    <row r="286" spans="3:12" ht="12.75">
      <c r="C286" s="48"/>
      <c r="D286" s="38"/>
      <c r="E286" s="49" t="s">
        <v>423</v>
      </c>
      <c r="F286" s="30"/>
      <c r="G286" s="30"/>
      <c r="H286" s="30"/>
      <c r="I286" s="30"/>
      <c r="J286" s="30"/>
      <c r="K286" s="30"/>
      <c r="L286" s="30"/>
    </row>
    <row r="287" spans="3:12" ht="12.75">
      <c r="C287" s="37">
        <v>43641</v>
      </c>
      <c r="D287" s="38" t="s">
        <v>12</v>
      </c>
      <c r="E287" s="40" t="s">
        <v>342</v>
      </c>
      <c r="F287" s="40"/>
      <c r="G287" s="38"/>
      <c r="H287" s="40" t="s">
        <v>152</v>
      </c>
      <c r="I287" s="43" t="s">
        <v>424</v>
      </c>
      <c r="J287" s="42"/>
      <c r="K287" s="55">
        <v>530000</v>
      </c>
      <c r="L287" s="56">
        <v>1351014.98</v>
      </c>
    </row>
    <row r="288" spans="3:12" ht="12.75">
      <c r="C288" s="48"/>
      <c r="D288" s="38"/>
      <c r="E288" s="49" t="s">
        <v>425</v>
      </c>
      <c r="F288" s="30"/>
      <c r="G288" s="30"/>
      <c r="H288" s="30"/>
      <c r="I288" s="30"/>
      <c r="J288" s="30"/>
      <c r="K288" s="30"/>
      <c r="L288" s="30"/>
    </row>
    <row r="289" spans="3:12" ht="12.75">
      <c r="C289" s="37">
        <v>43641</v>
      </c>
      <c r="D289" s="38" t="s">
        <v>12</v>
      </c>
      <c r="E289" s="40" t="s">
        <v>426</v>
      </c>
      <c r="F289" s="40"/>
      <c r="G289" s="38"/>
      <c r="H289" s="40" t="s">
        <v>152</v>
      </c>
      <c r="I289" s="43" t="s">
        <v>427</v>
      </c>
      <c r="J289" s="42"/>
      <c r="K289" s="55">
        <v>29450</v>
      </c>
      <c r="L289" s="56">
        <v>1321564.98</v>
      </c>
    </row>
    <row r="290" spans="3:12" ht="19.5">
      <c r="C290" s="48"/>
      <c r="D290" s="38"/>
      <c r="E290" s="49" t="s">
        <v>428</v>
      </c>
      <c r="F290" s="30"/>
      <c r="G290" s="30"/>
      <c r="H290" s="30"/>
      <c r="I290" s="30"/>
      <c r="J290" s="30"/>
      <c r="K290" s="30"/>
      <c r="L290" s="30"/>
    </row>
    <row r="291" spans="3:12" ht="12.75">
      <c r="C291" s="37">
        <v>43641</v>
      </c>
      <c r="D291" s="38" t="s">
        <v>12</v>
      </c>
      <c r="E291" s="40" t="s">
        <v>419</v>
      </c>
      <c r="F291" s="40"/>
      <c r="G291" s="38"/>
      <c r="H291" s="40" t="s">
        <v>152</v>
      </c>
      <c r="I291" s="43" t="s">
        <v>429</v>
      </c>
      <c r="J291" s="42"/>
      <c r="K291" s="55">
        <v>11000</v>
      </c>
      <c r="L291" s="56">
        <v>1310564.98</v>
      </c>
    </row>
    <row r="292" spans="3:12" ht="19.5">
      <c r="C292" s="48"/>
      <c r="D292" s="38"/>
      <c r="E292" s="49" t="s">
        <v>430</v>
      </c>
      <c r="F292" s="30"/>
      <c r="G292" s="30"/>
      <c r="H292" s="30"/>
      <c r="I292" s="30"/>
      <c r="J292" s="30"/>
      <c r="K292" s="30"/>
      <c r="L292" s="30"/>
    </row>
    <row r="293" spans="3:12" ht="12.75">
      <c r="C293" s="37">
        <v>43643</v>
      </c>
      <c r="D293" s="38" t="s">
        <v>12</v>
      </c>
      <c r="E293" s="40" t="s">
        <v>388</v>
      </c>
      <c r="F293" s="40"/>
      <c r="G293" s="38"/>
      <c r="H293" s="40" t="s">
        <v>152</v>
      </c>
      <c r="I293" s="43" t="s">
        <v>431</v>
      </c>
      <c r="J293" s="42"/>
      <c r="K293" s="55">
        <v>386966.16</v>
      </c>
      <c r="L293" s="56">
        <v>923598.82</v>
      </c>
    </row>
    <row r="294" spans="3:12" ht="19.5">
      <c r="C294" s="48"/>
      <c r="D294" s="38"/>
      <c r="E294" s="49" t="s">
        <v>432</v>
      </c>
      <c r="F294" s="30"/>
      <c r="G294" s="30"/>
      <c r="H294" s="30"/>
      <c r="I294" s="30"/>
      <c r="J294" s="30"/>
      <c r="K294" s="30"/>
      <c r="L294" s="30"/>
    </row>
    <row r="295" spans="3:12" ht="12.75">
      <c r="C295" s="37">
        <v>43644</v>
      </c>
      <c r="D295" s="38" t="s">
        <v>10</v>
      </c>
      <c r="E295" s="40" t="s">
        <v>268</v>
      </c>
      <c r="F295" s="40"/>
      <c r="G295" s="38"/>
      <c r="H295" s="40" t="s">
        <v>21</v>
      </c>
      <c r="I295" s="43" t="s">
        <v>147</v>
      </c>
      <c r="J295" s="55">
        <v>28720000</v>
      </c>
      <c r="K295" s="42"/>
      <c r="L295" s="56">
        <v>29643598.82</v>
      </c>
    </row>
    <row r="296" spans="3:12" ht="12.75">
      <c r="C296" s="45"/>
      <c r="D296" s="45"/>
      <c r="E296" s="53">
        <v>80000</v>
      </c>
      <c r="F296" s="38" t="s">
        <v>16</v>
      </c>
      <c r="G296" s="47">
        <v>359</v>
      </c>
      <c r="H296" s="30"/>
      <c r="I296" s="30"/>
      <c r="J296" s="30"/>
      <c r="K296" s="30"/>
      <c r="L296" s="30"/>
    </row>
    <row r="297" spans="3:12" ht="12.75">
      <c r="C297" s="48"/>
      <c r="D297" s="38"/>
      <c r="E297" s="49" t="s">
        <v>148</v>
      </c>
      <c r="F297" s="30"/>
      <c r="G297" s="30"/>
      <c r="H297" s="30"/>
      <c r="I297" s="30"/>
      <c r="J297" s="30"/>
      <c r="K297" s="30"/>
      <c r="L297" s="30"/>
    </row>
    <row r="298" spans="3:12" ht="12.75">
      <c r="C298" s="37">
        <v>43645</v>
      </c>
      <c r="D298" s="38" t="s">
        <v>12</v>
      </c>
      <c r="E298" s="40" t="s">
        <v>433</v>
      </c>
      <c r="F298" s="40"/>
      <c r="G298" s="38"/>
      <c r="H298" s="40" t="s">
        <v>152</v>
      </c>
      <c r="I298" s="43" t="s">
        <v>434</v>
      </c>
      <c r="J298" s="42"/>
      <c r="K298" s="55">
        <v>800000</v>
      </c>
      <c r="L298" s="56">
        <v>28843598.82</v>
      </c>
    </row>
    <row r="299" spans="3:12" ht="19.5">
      <c r="C299" s="48"/>
      <c r="D299" s="38"/>
      <c r="E299" s="49" t="s">
        <v>435</v>
      </c>
      <c r="F299" s="30"/>
      <c r="G299" s="30"/>
      <c r="H299" s="30"/>
      <c r="I299" s="30"/>
      <c r="J299" s="30"/>
      <c r="K299" s="30"/>
      <c r="L299" s="30"/>
    </row>
    <row r="300" spans="3:12" ht="12.75">
      <c r="C300" s="37">
        <v>43645</v>
      </c>
      <c r="D300" s="38" t="s">
        <v>12</v>
      </c>
      <c r="E300" s="40" t="s">
        <v>67</v>
      </c>
      <c r="F300" s="40"/>
      <c r="G300" s="38"/>
      <c r="H300" s="40" t="s">
        <v>152</v>
      </c>
      <c r="I300" s="43" t="s">
        <v>436</v>
      </c>
      <c r="J300" s="42"/>
      <c r="K300" s="55">
        <v>75000</v>
      </c>
      <c r="L300" s="56">
        <v>28768598.82</v>
      </c>
    </row>
    <row r="301" spans="3:12" ht="19.5">
      <c r="C301" s="48"/>
      <c r="D301" s="38"/>
      <c r="E301" s="49" t="s">
        <v>437</v>
      </c>
      <c r="F301" s="30"/>
      <c r="G301" s="30"/>
      <c r="H301" s="30"/>
      <c r="I301" s="30"/>
      <c r="J301" s="30"/>
      <c r="K301" s="30"/>
      <c r="L301" s="30"/>
    </row>
    <row r="302" spans="3:12" ht="12.75">
      <c r="C302" s="37">
        <v>43645</v>
      </c>
      <c r="D302" s="38" t="s">
        <v>12</v>
      </c>
      <c r="E302" s="40" t="s">
        <v>265</v>
      </c>
      <c r="F302" s="40"/>
      <c r="G302" s="38"/>
      <c r="H302" s="40" t="s">
        <v>152</v>
      </c>
      <c r="I302" s="43" t="s">
        <v>438</v>
      </c>
      <c r="J302" s="42"/>
      <c r="K302" s="55">
        <v>1139000</v>
      </c>
      <c r="L302" s="56">
        <v>27629598.82</v>
      </c>
    </row>
    <row r="303" spans="3:12" ht="19.5">
      <c r="C303" s="48"/>
      <c r="D303" s="38"/>
      <c r="E303" s="49" t="s">
        <v>439</v>
      </c>
      <c r="F303" s="30"/>
      <c r="G303" s="30"/>
      <c r="H303" s="30"/>
      <c r="I303" s="30"/>
      <c r="J303" s="30"/>
      <c r="K303" s="30"/>
      <c r="L303" s="30"/>
    </row>
    <row r="304" spans="3:12" ht="12.75">
      <c r="C304" s="37">
        <v>43645</v>
      </c>
      <c r="D304" s="38" t="s">
        <v>12</v>
      </c>
      <c r="E304" s="40" t="s">
        <v>265</v>
      </c>
      <c r="F304" s="40"/>
      <c r="G304" s="38"/>
      <c r="H304" s="40" t="s">
        <v>152</v>
      </c>
      <c r="I304" s="43" t="s">
        <v>440</v>
      </c>
      <c r="J304" s="42"/>
      <c r="K304" s="55">
        <v>420000</v>
      </c>
      <c r="L304" s="56">
        <v>27209598.82</v>
      </c>
    </row>
    <row r="305" spans="3:12" ht="19.5">
      <c r="C305" s="48"/>
      <c r="D305" s="38"/>
      <c r="E305" s="49" t="s">
        <v>441</v>
      </c>
      <c r="F305" s="30"/>
      <c r="G305" s="30"/>
      <c r="H305" s="30"/>
      <c r="I305" s="30"/>
      <c r="J305" s="30"/>
      <c r="K305" s="30"/>
      <c r="L305" s="30"/>
    </row>
    <row r="306" spans="3:12" ht="12.75">
      <c r="C306" s="37">
        <v>43646</v>
      </c>
      <c r="D306" s="38" t="s">
        <v>12</v>
      </c>
      <c r="E306" s="40" t="s">
        <v>29</v>
      </c>
      <c r="F306" s="40"/>
      <c r="G306" s="38"/>
      <c r="H306" s="40" t="s">
        <v>30</v>
      </c>
      <c r="I306" s="43" t="s">
        <v>73</v>
      </c>
      <c r="J306" s="42"/>
      <c r="K306" s="55">
        <v>278581.25</v>
      </c>
      <c r="L306" s="56">
        <v>26931017.57</v>
      </c>
    </row>
    <row r="307" spans="3:12" ht="12.75">
      <c r="C307" s="48"/>
      <c r="D307" s="38"/>
      <c r="E307" s="49" t="s">
        <v>442</v>
      </c>
      <c r="F307" s="30"/>
      <c r="G307" s="30"/>
      <c r="H307" s="30"/>
      <c r="I307" s="30"/>
      <c r="J307" s="30"/>
      <c r="K307" s="30"/>
      <c r="L307" s="30"/>
    </row>
    <row r="308" spans="3:12" ht="12.75">
      <c r="C308" s="40"/>
      <c r="D308" s="38"/>
      <c r="E308" s="58">
        <v>108270529.98</v>
      </c>
      <c r="F308" s="58"/>
      <c r="G308" s="58"/>
      <c r="H308" s="58"/>
      <c r="I308" s="58"/>
      <c r="J308" s="58"/>
      <c r="K308" s="58">
        <v>81339512.41</v>
      </c>
      <c r="L308" s="42"/>
    </row>
    <row r="309" spans="3:12" ht="12.75">
      <c r="C309" s="43"/>
      <c r="D309" s="38" t="s">
        <v>12</v>
      </c>
      <c r="E309" s="51" t="s">
        <v>18</v>
      </c>
      <c r="F309" s="40"/>
      <c r="G309" s="38"/>
      <c r="H309" s="52"/>
      <c r="I309" s="52"/>
      <c r="J309" s="52"/>
      <c r="K309" s="59">
        <v>26931017.57</v>
      </c>
      <c r="L309" s="42"/>
    </row>
    <row r="310" spans="3:12" ht="12.75">
      <c r="C310" s="40"/>
      <c r="D310" s="40"/>
      <c r="E310" s="60">
        <v>108270529.98</v>
      </c>
      <c r="F310" s="60"/>
      <c r="G310" s="60"/>
      <c r="H310" s="60"/>
      <c r="I310" s="60"/>
      <c r="J310" s="60"/>
      <c r="K310" s="60">
        <v>108270529.98</v>
      </c>
      <c r="L310" s="42"/>
    </row>
  </sheetData>
  <sheetProtection selectLockedCells="1" selectUnlockedCells="1"/>
  <mergeCells count="15">
    <mergeCell ref="C2:E2"/>
    <mergeCell ref="C3:E3"/>
    <mergeCell ref="C4:E4"/>
    <mergeCell ref="C5:E5"/>
    <mergeCell ref="C6:E6"/>
    <mergeCell ref="D7:E7"/>
    <mergeCell ref="E8:G8"/>
    <mergeCell ref="C128:D128"/>
    <mergeCell ref="C185:D185"/>
    <mergeCell ref="C206:D206"/>
    <mergeCell ref="C235:D235"/>
    <mergeCell ref="C296:D296"/>
    <mergeCell ref="E308:J308"/>
    <mergeCell ref="H309:J309"/>
    <mergeCell ref="E310:J31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7"/>
  <sheetViews>
    <sheetView zoomScale="130" zoomScaleNormal="130" workbookViewId="0" topLeftCell="A358">
      <selection activeCell="F316" sqref="F316"/>
    </sheetView>
  </sheetViews>
  <sheetFormatPr defaultColWidth="10.28125" defaultRowHeight="15"/>
  <cols>
    <col min="1" max="6" width="11.00390625" style="0" customWidth="1"/>
    <col min="7" max="7" width="215.140625" style="0" customWidth="1"/>
    <col min="8" max="16384" width="11.00390625" style="0" customWidth="1"/>
  </cols>
  <sheetData>
    <row r="1" ht="15.75">
      <c r="A1" s="61"/>
    </row>
    <row r="2" spans="1:9" ht="15.75">
      <c r="A2" s="62" t="s">
        <v>443</v>
      </c>
      <c r="B2" s="62"/>
      <c r="C2" s="62"/>
      <c r="D2" s="62"/>
      <c r="E2" s="62"/>
      <c r="F2" s="62"/>
      <c r="G2" s="62"/>
      <c r="H2" s="62"/>
      <c r="I2" s="62"/>
    </row>
    <row r="3" spans="1:9" ht="15.75">
      <c r="A3" s="62"/>
      <c r="B3" s="62"/>
      <c r="C3" s="62"/>
      <c r="D3" s="62"/>
      <c r="E3" s="62"/>
      <c r="F3" s="62"/>
      <c r="G3" s="62"/>
      <c r="H3" s="62"/>
      <c r="I3" s="62"/>
    </row>
    <row r="4" spans="1:9" ht="15.75">
      <c r="A4" s="62" t="s">
        <v>444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2"/>
      <c r="B5" s="62"/>
      <c r="C5" s="62"/>
      <c r="D5" s="62"/>
      <c r="E5" s="62"/>
      <c r="F5" s="62"/>
      <c r="G5" s="62"/>
      <c r="H5" s="62"/>
      <c r="I5" s="62"/>
    </row>
    <row r="6" spans="1:9" ht="15.75">
      <c r="A6" s="62" t="s">
        <v>445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2" t="s">
        <v>446</v>
      </c>
      <c r="B7" s="62"/>
      <c r="C7" s="62"/>
      <c r="D7" s="62"/>
      <c r="E7" s="62"/>
      <c r="F7" s="62"/>
      <c r="G7" s="62"/>
      <c r="H7" s="62"/>
      <c r="I7" s="62"/>
    </row>
    <row r="8" spans="1:9" ht="15.75">
      <c r="A8" s="61"/>
      <c r="B8" s="61"/>
      <c r="C8" s="62"/>
      <c r="D8" s="62"/>
      <c r="E8" s="62"/>
      <c r="F8" s="62"/>
      <c r="G8" s="62"/>
      <c r="H8" s="62"/>
      <c r="I8" s="62"/>
    </row>
    <row r="9" spans="1:9" ht="15.75">
      <c r="A9" s="62" t="s">
        <v>447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61"/>
      <c r="B10" s="61"/>
      <c r="C10" s="62"/>
      <c r="D10" s="62"/>
      <c r="E10" s="62"/>
      <c r="F10" s="62"/>
      <c r="G10" s="62"/>
      <c r="H10" s="62"/>
      <c r="I10" s="62"/>
    </row>
    <row r="11" spans="1:9" ht="15.75">
      <c r="A11" s="62" t="s">
        <v>448</v>
      </c>
      <c r="B11" s="62"/>
      <c r="C11" s="62"/>
      <c r="D11" s="62"/>
      <c r="E11" s="62"/>
      <c r="F11" s="62"/>
      <c r="G11" s="62"/>
      <c r="H11" s="62"/>
      <c r="I11" s="62"/>
    </row>
    <row r="12" spans="1:9" ht="15.75">
      <c r="A12" s="61"/>
      <c r="B12" s="61"/>
      <c r="C12" s="62"/>
      <c r="D12" s="62"/>
      <c r="E12" s="62"/>
      <c r="F12" s="62"/>
      <c r="G12" s="62"/>
      <c r="H12" s="62"/>
      <c r="I12" s="62"/>
    </row>
    <row r="13" spans="1:9" ht="15.75">
      <c r="A13" s="62" t="s">
        <v>449</v>
      </c>
      <c r="B13" s="62"/>
      <c r="C13" s="62"/>
      <c r="D13" s="62"/>
      <c r="E13" s="62"/>
      <c r="F13" s="62"/>
      <c r="G13" s="62"/>
      <c r="H13" s="62"/>
      <c r="I13" s="62"/>
    </row>
    <row r="14" spans="1:9" ht="15.75">
      <c r="A14" s="61"/>
      <c r="B14" s="61"/>
      <c r="C14" s="62"/>
      <c r="D14" s="62"/>
      <c r="E14" s="62"/>
      <c r="F14" s="62"/>
      <c r="G14" s="62"/>
      <c r="H14" s="62"/>
      <c r="I14" s="62"/>
    </row>
    <row r="15" spans="1:9" ht="15.75">
      <c r="A15" s="62" t="s">
        <v>450</v>
      </c>
      <c r="B15" s="62"/>
      <c r="C15" s="62"/>
      <c r="D15" s="62"/>
      <c r="E15" s="62"/>
      <c r="F15" s="62"/>
      <c r="G15" s="62"/>
      <c r="H15" s="62"/>
      <c r="I15" s="62"/>
    </row>
    <row r="16" spans="1:9" ht="15.75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5.75">
      <c r="A17" s="62" t="s">
        <v>451</v>
      </c>
      <c r="B17" s="62"/>
      <c r="C17" s="62"/>
      <c r="D17" s="62"/>
      <c r="E17" s="62"/>
      <c r="F17" s="62"/>
      <c r="G17" s="62"/>
      <c r="H17" s="62"/>
      <c r="I17" s="62"/>
    </row>
    <row r="18" spans="1:9" ht="15.75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5.75">
      <c r="A19" s="63" t="s">
        <v>452</v>
      </c>
      <c r="B19" s="63" t="s">
        <v>453</v>
      </c>
      <c r="C19" s="63" t="s">
        <v>454</v>
      </c>
      <c r="D19" s="64" t="s">
        <v>7</v>
      </c>
      <c r="E19" s="64" t="s">
        <v>8</v>
      </c>
      <c r="F19" s="64" t="s">
        <v>9</v>
      </c>
      <c r="G19" s="63" t="s">
        <v>455</v>
      </c>
      <c r="H19" s="62"/>
      <c r="I19" s="62"/>
    </row>
    <row r="20" spans="1:9" ht="15.75">
      <c r="A20" s="65" t="s">
        <v>456</v>
      </c>
      <c r="B20" s="61">
        <v>0</v>
      </c>
      <c r="C20" s="65" t="s">
        <v>457</v>
      </c>
      <c r="D20" s="66">
        <v>68</v>
      </c>
      <c r="E20" s="66"/>
      <c r="F20" s="66">
        <v>8949089.98</v>
      </c>
      <c r="G20" s="61" t="s">
        <v>458</v>
      </c>
      <c r="H20" s="62"/>
      <c r="I20" s="62"/>
    </row>
    <row r="21" spans="1:9" ht="15.75">
      <c r="A21" s="65" t="s">
        <v>459</v>
      </c>
      <c r="B21" s="61">
        <v>0</v>
      </c>
      <c r="C21" s="65" t="s">
        <v>459</v>
      </c>
      <c r="D21" s="66">
        <v>55000</v>
      </c>
      <c r="E21" s="66"/>
      <c r="F21" s="66">
        <v>8894089.98</v>
      </c>
      <c r="G21" s="61" t="s">
        <v>460</v>
      </c>
      <c r="H21" s="62"/>
      <c r="I21" s="62"/>
    </row>
    <row r="22" spans="1:9" ht="15.75">
      <c r="A22" s="65" t="s">
        <v>459</v>
      </c>
      <c r="B22" s="61">
        <v>17183367</v>
      </c>
      <c r="C22" s="65" t="s">
        <v>459</v>
      </c>
      <c r="D22" s="66">
        <v>30000</v>
      </c>
      <c r="E22" s="66"/>
      <c r="F22" s="66">
        <v>8864089.98</v>
      </c>
      <c r="G22" s="61" t="s">
        <v>461</v>
      </c>
      <c r="H22" s="62"/>
      <c r="I22" s="62"/>
    </row>
    <row r="23" spans="1:9" ht="15.75">
      <c r="A23" s="65" t="s">
        <v>459</v>
      </c>
      <c r="B23" s="61">
        <v>17183367</v>
      </c>
      <c r="C23" s="65" t="s">
        <v>459</v>
      </c>
      <c r="D23" s="66">
        <v>50</v>
      </c>
      <c r="E23" s="66"/>
      <c r="F23" s="66">
        <v>8864039.98</v>
      </c>
      <c r="G23" s="61" t="s">
        <v>462</v>
      </c>
      <c r="H23" s="62"/>
      <c r="I23" s="62"/>
    </row>
    <row r="24" spans="1:9" ht="15.75">
      <c r="A24" s="65" t="s">
        <v>459</v>
      </c>
      <c r="B24" s="61">
        <v>17183367</v>
      </c>
      <c r="C24" s="65" t="s">
        <v>459</v>
      </c>
      <c r="D24" s="66">
        <v>2.5</v>
      </c>
      <c r="E24" s="66"/>
      <c r="F24" s="66">
        <v>8864037.48</v>
      </c>
      <c r="G24" s="61" t="s">
        <v>463</v>
      </c>
      <c r="H24" s="62"/>
      <c r="I24" s="62"/>
    </row>
    <row r="25" spans="1:9" ht="15.75">
      <c r="A25" s="65" t="s">
        <v>464</v>
      </c>
      <c r="B25" s="61">
        <v>0</v>
      </c>
      <c r="C25" s="65" t="s">
        <v>464</v>
      </c>
      <c r="D25" s="66">
        <v>2590000</v>
      </c>
      <c r="E25" s="66"/>
      <c r="F25" s="66">
        <v>6274037.48</v>
      </c>
      <c r="G25" s="61" t="s">
        <v>465</v>
      </c>
      <c r="H25" s="62"/>
      <c r="I25" s="62"/>
    </row>
    <row r="26" spans="1:9" ht="15.75">
      <c r="A26" s="65" t="s">
        <v>464</v>
      </c>
      <c r="B26" s="61">
        <v>17263142</v>
      </c>
      <c r="C26" s="65" t="s">
        <v>464</v>
      </c>
      <c r="D26" s="66">
        <v>72706.06</v>
      </c>
      <c r="E26" s="66"/>
      <c r="F26" s="66">
        <v>6201331.42</v>
      </c>
      <c r="G26" s="61" t="s">
        <v>466</v>
      </c>
      <c r="H26" s="62"/>
      <c r="I26" s="62"/>
    </row>
    <row r="27" spans="1:9" ht="15.75">
      <c r="A27" s="65" t="s">
        <v>464</v>
      </c>
      <c r="B27" s="61">
        <v>17263142</v>
      </c>
      <c r="C27" s="65" t="s">
        <v>464</v>
      </c>
      <c r="D27" s="66">
        <v>50</v>
      </c>
      <c r="E27" s="66"/>
      <c r="F27" s="66">
        <v>6201281.42</v>
      </c>
      <c r="G27" s="61" t="s">
        <v>467</v>
      </c>
      <c r="H27" s="62"/>
      <c r="I27" s="62"/>
    </row>
    <row r="28" spans="1:9" ht="15.75">
      <c r="A28" s="65" t="s">
        <v>464</v>
      </c>
      <c r="B28" s="61">
        <v>17263142</v>
      </c>
      <c r="C28" s="65" t="s">
        <v>464</v>
      </c>
      <c r="D28" s="66">
        <v>2.5</v>
      </c>
      <c r="E28" s="66"/>
      <c r="F28" s="66">
        <v>6201278.92</v>
      </c>
      <c r="G28" s="61" t="s">
        <v>463</v>
      </c>
      <c r="H28" s="62"/>
      <c r="I28" s="62"/>
    </row>
    <row r="29" spans="1:9" ht="15.75">
      <c r="A29" s="65" t="s">
        <v>468</v>
      </c>
      <c r="B29" s="61">
        <v>0</v>
      </c>
      <c r="C29" s="65" t="s">
        <v>468</v>
      </c>
      <c r="D29" s="66"/>
      <c r="E29" s="66">
        <v>231049</v>
      </c>
      <c r="F29" s="66">
        <v>6432327.92</v>
      </c>
      <c r="G29" s="61" t="s">
        <v>469</v>
      </c>
      <c r="H29" s="62"/>
      <c r="I29" s="62"/>
    </row>
    <row r="30" spans="1:9" ht="15.75">
      <c r="A30" s="65" t="s">
        <v>470</v>
      </c>
      <c r="B30" s="61">
        <v>17164838</v>
      </c>
      <c r="C30" s="65" t="s">
        <v>470</v>
      </c>
      <c r="D30" s="66">
        <v>185100</v>
      </c>
      <c r="E30" s="66"/>
      <c r="F30" s="66">
        <v>6247227.92</v>
      </c>
      <c r="G30" s="61" t="s">
        <v>471</v>
      </c>
      <c r="H30" s="62"/>
      <c r="I30" s="62"/>
    </row>
    <row r="31" spans="1:9" ht="15.75">
      <c r="A31" s="65" t="s">
        <v>470</v>
      </c>
      <c r="B31" s="61">
        <v>17164838</v>
      </c>
      <c r="C31" s="65" t="s">
        <v>470</v>
      </c>
      <c r="D31" s="66">
        <v>50</v>
      </c>
      <c r="E31" s="66"/>
      <c r="F31" s="66">
        <v>6247177.92</v>
      </c>
      <c r="G31" s="61" t="s">
        <v>472</v>
      </c>
      <c r="H31" s="62"/>
      <c r="I31" s="62"/>
    </row>
    <row r="32" spans="1:9" ht="15.75">
      <c r="A32" s="65" t="s">
        <v>470</v>
      </c>
      <c r="B32" s="61">
        <v>17164838</v>
      </c>
      <c r="C32" s="65" t="s">
        <v>470</v>
      </c>
      <c r="D32" s="66">
        <v>2.5</v>
      </c>
      <c r="E32" s="66"/>
      <c r="F32" s="66">
        <v>6247175.42</v>
      </c>
      <c r="G32" s="61" t="s">
        <v>463</v>
      </c>
      <c r="H32" s="62"/>
      <c r="I32" s="62"/>
    </row>
    <row r="33" spans="1:9" ht="15.75">
      <c r="A33" s="65" t="s">
        <v>470</v>
      </c>
      <c r="B33" s="61">
        <v>0</v>
      </c>
      <c r="C33" s="65" t="s">
        <v>470</v>
      </c>
      <c r="D33" s="66">
        <v>60000</v>
      </c>
      <c r="E33" s="66"/>
      <c r="F33" s="66">
        <v>6187175.42</v>
      </c>
      <c r="G33" s="61" t="s">
        <v>473</v>
      </c>
      <c r="H33" s="62"/>
      <c r="I33" s="62"/>
    </row>
    <row r="34" spans="1:9" ht="15.75">
      <c r="A34" s="65" t="s">
        <v>470</v>
      </c>
      <c r="B34" s="61">
        <v>0</v>
      </c>
      <c r="C34" s="65" t="s">
        <v>470</v>
      </c>
      <c r="D34" s="66">
        <v>415340</v>
      </c>
      <c r="E34" s="66"/>
      <c r="F34" s="66">
        <v>5771835.42</v>
      </c>
      <c r="G34" s="61" t="s">
        <v>474</v>
      </c>
      <c r="H34" s="62"/>
      <c r="I34" s="62"/>
    </row>
    <row r="35" spans="1:9" ht="15.75">
      <c r="A35" s="65" t="s">
        <v>470</v>
      </c>
      <c r="B35" s="61">
        <v>17428807</v>
      </c>
      <c r="C35" s="65" t="s">
        <v>470</v>
      </c>
      <c r="D35" s="66">
        <v>280601.5</v>
      </c>
      <c r="E35" s="66"/>
      <c r="F35" s="66">
        <v>5491233.92</v>
      </c>
      <c r="G35" s="61" t="s">
        <v>475</v>
      </c>
      <c r="H35" s="62"/>
      <c r="I35" s="62"/>
    </row>
    <row r="36" spans="1:9" ht="15.75">
      <c r="A36" s="65" t="s">
        <v>470</v>
      </c>
      <c r="B36" s="61">
        <v>17428807</v>
      </c>
      <c r="C36" s="65" t="s">
        <v>470</v>
      </c>
      <c r="D36" s="66">
        <v>50</v>
      </c>
      <c r="E36" s="66"/>
      <c r="F36" s="66">
        <v>5491183.92</v>
      </c>
      <c r="G36" s="61" t="s">
        <v>476</v>
      </c>
      <c r="H36" s="62"/>
      <c r="I36" s="62"/>
    </row>
    <row r="37" spans="1:9" ht="15.75">
      <c r="A37" s="65" t="s">
        <v>470</v>
      </c>
      <c r="B37" s="61">
        <v>17428807</v>
      </c>
      <c r="C37" s="65" t="s">
        <v>470</v>
      </c>
      <c r="D37" s="66">
        <v>2.5</v>
      </c>
      <c r="E37" s="66"/>
      <c r="F37" s="66">
        <v>5491181.42</v>
      </c>
      <c r="G37" s="61" t="s">
        <v>477</v>
      </c>
      <c r="H37" s="62"/>
      <c r="I37" s="62"/>
    </row>
    <row r="38" spans="1:9" ht="15.75">
      <c r="A38" s="65" t="s">
        <v>470</v>
      </c>
      <c r="B38" s="61">
        <v>1119004663</v>
      </c>
      <c r="C38" s="65" t="s">
        <v>470</v>
      </c>
      <c r="D38" s="66">
        <v>3724.87</v>
      </c>
      <c r="E38" s="66"/>
      <c r="F38" s="66">
        <v>5487456.55</v>
      </c>
      <c r="G38" s="61" t="s">
        <v>478</v>
      </c>
      <c r="H38" s="62"/>
      <c r="I38" s="62"/>
    </row>
    <row r="39" spans="1:9" ht="15.75">
      <c r="A39" s="65" t="s">
        <v>470</v>
      </c>
      <c r="B39" s="61">
        <v>1119004663</v>
      </c>
      <c r="C39" s="65" t="s">
        <v>470</v>
      </c>
      <c r="D39" s="66">
        <v>186.24</v>
      </c>
      <c r="E39" s="66"/>
      <c r="F39" s="66">
        <v>5487270.31</v>
      </c>
      <c r="G39" s="61" t="s">
        <v>479</v>
      </c>
      <c r="H39" s="62"/>
      <c r="I39" s="62"/>
    </row>
    <row r="40" spans="1:9" ht="15.75">
      <c r="A40" s="65" t="s">
        <v>470</v>
      </c>
      <c r="B40" s="61">
        <v>1119004663</v>
      </c>
      <c r="C40" s="65" t="s">
        <v>470</v>
      </c>
      <c r="D40" s="66">
        <v>6000</v>
      </c>
      <c r="E40" s="66"/>
      <c r="F40" s="66">
        <v>5481270.31</v>
      </c>
      <c r="G40" s="61" t="s">
        <v>480</v>
      </c>
      <c r="H40" s="62"/>
      <c r="I40" s="62"/>
    </row>
    <row r="41" spans="1:9" ht="15.75">
      <c r="A41" s="65" t="s">
        <v>470</v>
      </c>
      <c r="B41" s="61">
        <v>148</v>
      </c>
      <c r="C41" s="65" t="s">
        <v>470</v>
      </c>
      <c r="D41" s="66">
        <v>8969.75</v>
      </c>
      <c r="E41" s="66"/>
      <c r="F41" s="66">
        <v>5472300.56</v>
      </c>
      <c r="G41" s="61" t="s">
        <v>481</v>
      </c>
      <c r="H41" s="62"/>
      <c r="I41" s="62"/>
    </row>
    <row r="42" spans="1:9" ht="15.75">
      <c r="A42" s="65" t="s">
        <v>482</v>
      </c>
      <c r="B42" s="61">
        <v>0</v>
      </c>
      <c r="C42" s="65" t="s">
        <v>482</v>
      </c>
      <c r="D42" s="66"/>
      <c r="E42" s="66">
        <v>65218</v>
      </c>
      <c r="F42" s="66">
        <v>5537518.56</v>
      </c>
      <c r="G42" s="61" t="s">
        <v>483</v>
      </c>
      <c r="H42" s="62"/>
      <c r="I42" s="62"/>
    </row>
    <row r="43" spans="1:9" ht="15.75">
      <c r="A43" s="65" t="s">
        <v>482</v>
      </c>
      <c r="B43" s="61">
        <v>0</v>
      </c>
      <c r="C43" s="65" t="s">
        <v>482</v>
      </c>
      <c r="D43" s="66">
        <v>52</v>
      </c>
      <c r="E43" s="66"/>
      <c r="F43" s="66">
        <v>5537466.56</v>
      </c>
      <c r="G43" s="61" t="s">
        <v>458</v>
      </c>
      <c r="H43" s="62"/>
      <c r="I43" s="62"/>
    </row>
    <row r="44" spans="1:9" ht="15.75">
      <c r="A44" s="65" t="s">
        <v>482</v>
      </c>
      <c r="B44" s="61">
        <v>0</v>
      </c>
      <c r="C44" s="65" t="s">
        <v>482</v>
      </c>
      <c r="D44" s="66">
        <v>50</v>
      </c>
      <c r="E44" s="66"/>
      <c r="F44" s="66">
        <v>5537416.56</v>
      </c>
      <c r="G44" s="61" t="s">
        <v>484</v>
      </c>
      <c r="H44" s="62"/>
      <c r="I44" s="62"/>
    </row>
    <row r="45" spans="1:9" ht="15.75">
      <c r="A45" s="65" t="s">
        <v>485</v>
      </c>
      <c r="B45" s="61">
        <v>0</v>
      </c>
      <c r="C45" s="65" t="s">
        <v>486</v>
      </c>
      <c r="D45" s="66">
        <v>3688.75</v>
      </c>
      <c r="E45" s="66"/>
      <c r="F45" s="66">
        <v>5533727.81</v>
      </c>
      <c r="G45" s="61" t="s">
        <v>487</v>
      </c>
      <c r="H45" s="62"/>
      <c r="I45" s="62"/>
    </row>
    <row r="46" spans="1:9" ht="15.75">
      <c r="A46" s="65" t="s">
        <v>485</v>
      </c>
      <c r="B46" s="61">
        <v>0</v>
      </c>
      <c r="C46" s="65" t="s">
        <v>486</v>
      </c>
      <c r="D46" s="66">
        <v>184.44</v>
      </c>
      <c r="E46" s="66"/>
      <c r="F46" s="66">
        <v>5533543.37</v>
      </c>
      <c r="G46" s="61" t="s">
        <v>488</v>
      </c>
      <c r="H46" s="62"/>
      <c r="I46" s="62"/>
    </row>
    <row r="47" spans="1:9" ht="15.75">
      <c r="A47" s="65" t="s">
        <v>489</v>
      </c>
      <c r="B47" s="61">
        <v>17656234</v>
      </c>
      <c r="C47" s="65" t="s">
        <v>489</v>
      </c>
      <c r="D47" s="66">
        <v>249700</v>
      </c>
      <c r="E47" s="66"/>
      <c r="F47" s="66">
        <v>5283843.37</v>
      </c>
      <c r="G47" s="61" t="s">
        <v>490</v>
      </c>
      <c r="H47" s="62"/>
      <c r="I47" s="62"/>
    </row>
    <row r="48" spans="1:9" ht="15.75">
      <c r="A48" s="65" t="s">
        <v>489</v>
      </c>
      <c r="B48" s="61">
        <v>17656234</v>
      </c>
      <c r="C48" s="65" t="s">
        <v>489</v>
      </c>
      <c r="D48" s="66">
        <v>50</v>
      </c>
      <c r="E48" s="66"/>
      <c r="F48" s="66">
        <v>5283793.37</v>
      </c>
      <c r="G48" s="61" t="s">
        <v>491</v>
      </c>
      <c r="H48" s="62"/>
      <c r="I48" s="62"/>
    </row>
    <row r="49" spans="1:9" ht="15.75">
      <c r="A49" s="65" t="s">
        <v>489</v>
      </c>
      <c r="B49" s="61">
        <v>17656234</v>
      </c>
      <c r="C49" s="65" t="s">
        <v>489</v>
      </c>
      <c r="D49" s="66">
        <v>2.5</v>
      </c>
      <c r="E49" s="66"/>
      <c r="F49" s="66">
        <v>5283790.87</v>
      </c>
      <c r="G49" s="61" t="s">
        <v>477</v>
      </c>
      <c r="H49" s="62"/>
      <c r="I49" s="62"/>
    </row>
    <row r="50" spans="1:9" ht="15.75">
      <c r="A50" s="65" t="s">
        <v>489</v>
      </c>
      <c r="B50" s="61">
        <v>18045342</v>
      </c>
      <c r="C50" s="65" t="s">
        <v>489</v>
      </c>
      <c r="D50" s="66">
        <v>75100</v>
      </c>
      <c r="E50" s="66"/>
      <c r="F50" s="66">
        <v>5208690.87</v>
      </c>
      <c r="G50" s="61" t="s">
        <v>492</v>
      </c>
      <c r="H50" s="62"/>
      <c r="I50" s="62"/>
    </row>
    <row r="51" spans="1:9" ht="15.75">
      <c r="A51" s="65" t="s">
        <v>489</v>
      </c>
      <c r="B51" s="61">
        <v>18045342</v>
      </c>
      <c r="C51" s="65" t="s">
        <v>489</v>
      </c>
      <c r="D51" s="66">
        <v>50</v>
      </c>
      <c r="E51" s="66"/>
      <c r="F51" s="66">
        <v>5208640.87</v>
      </c>
      <c r="G51" s="61" t="s">
        <v>493</v>
      </c>
      <c r="H51" s="62"/>
      <c r="I51" s="62"/>
    </row>
    <row r="52" spans="1:9" ht="15.75">
      <c r="A52" s="65" t="s">
        <v>489</v>
      </c>
      <c r="B52" s="61">
        <v>18045342</v>
      </c>
      <c r="C52" s="65" t="s">
        <v>489</v>
      </c>
      <c r="D52" s="66">
        <v>2.5</v>
      </c>
      <c r="E52" s="66"/>
      <c r="F52" s="66">
        <v>5208638.37</v>
      </c>
      <c r="G52" s="61" t="s">
        <v>494</v>
      </c>
      <c r="H52" s="62"/>
      <c r="I52" s="62"/>
    </row>
    <row r="53" spans="1:9" ht="15.75">
      <c r="A53" s="65" t="s">
        <v>489</v>
      </c>
      <c r="B53" s="61">
        <v>1119007755</v>
      </c>
      <c r="C53" s="65" t="s">
        <v>489</v>
      </c>
      <c r="D53" s="66">
        <v>3221.11</v>
      </c>
      <c r="E53" s="66"/>
      <c r="F53" s="66">
        <v>5205417.26</v>
      </c>
      <c r="G53" s="61" t="s">
        <v>495</v>
      </c>
      <c r="H53" s="62"/>
      <c r="I53" s="62"/>
    </row>
    <row r="54" spans="1:9" ht="15.75">
      <c r="A54" s="65" t="s">
        <v>489</v>
      </c>
      <c r="B54" s="61">
        <v>1119007755</v>
      </c>
      <c r="C54" s="65" t="s">
        <v>489</v>
      </c>
      <c r="D54" s="66">
        <v>161.06</v>
      </c>
      <c r="E54" s="66"/>
      <c r="F54" s="66">
        <v>5205256.2</v>
      </c>
      <c r="G54" s="61" t="s">
        <v>496</v>
      </c>
      <c r="H54" s="62"/>
      <c r="I54" s="62"/>
    </row>
    <row r="55" spans="1:9" ht="15.75">
      <c r="A55" s="65" t="s">
        <v>489</v>
      </c>
      <c r="B55" s="61">
        <v>1119007755</v>
      </c>
      <c r="C55" s="65" t="s">
        <v>489</v>
      </c>
      <c r="D55" s="66">
        <v>6000</v>
      </c>
      <c r="E55" s="66"/>
      <c r="F55" s="66">
        <v>5199256.2</v>
      </c>
      <c r="G55" s="61" t="s">
        <v>497</v>
      </c>
      <c r="H55" s="62"/>
      <c r="I55" s="62"/>
    </row>
    <row r="56" spans="1:9" ht="15.75">
      <c r="A56" s="65" t="s">
        <v>489</v>
      </c>
      <c r="B56" s="61">
        <v>148</v>
      </c>
      <c r="C56" s="65" t="s">
        <v>489</v>
      </c>
      <c r="D56" s="66">
        <v>8997.5</v>
      </c>
      <c r="E56" s="66"/>
      <c r="F56" s="66">
        <v>5190258.7</v>
      </c>
      <c r="G56" s="61" t="s">
        <v>498</v>
      </c>
      <c r="H56" s="62"/>
      <c r="I56" s="62"/>
    </row>
    <row r="57" spans="1:9" ht="15.75">
      <c r="A57" s="65" t="s">
        <v>499</v>
      </c>
      <c r="B57" s="61">
        <v>0</v>
      </c>
      <c r="C57" s="65" t="s">
        <v>499</v>
      </c>
      <c r="D57" s="66">
        <v>22000</v>
      </c>
      <c r="E57" s="66"/>
      <c r="F57" s="66">
        <v>5168258.7</v>
      </c>
      <c r="G57" s="61" t="s">
        <v>500</v>
      </c>
      <c r="H57" s="62"/>
      <c r="I57" s="62"/>
    </row>
    <row r="58" spans="1:9" ht="15.75">
      <c r="A58" s="65" t="s">
        <v>501</v>
      </c>
      <c r="B58" s="61">
        <v>0</v>
      </c>
      <c r="C58" s="65" t="s">
        <v>501</v>
      </c>
      <c r="D58" s="66">
        <v>64</v>
      </c>
      <c r="E58" s="66"/>
      <c r="F58" s="66">
        <v>5168194.7</v>
      </c>
      <c r="G58" s="61" t="s">
        <v>458</v>
      </c>
      <c r="H58" s="62"/>
      <c r="I58" s="62"/>
    </row>
    <row r="59" spans="1:9" ht="15.75">
      <c r="A59" s="65" t="s">
        <v>502</v>
      </c>
      <c r="B59" s="61">
        <v>0</v>
      </c>
      <c r="C59" s="65" t="s">
        <v>503</v>
      </c>
      <c r="D59" s="66">
        <v>346.8</v>
      </c>
      <c r="E59" s="66"/>
      <c r="F59" s="66">
        <v>5167847.9</v>
      </c>
      <c r="G59" s="61" t="s">
        <v>487</v>
      </c>
      <c r="H59" s="62"/>
      <c r="I59" s="62"/>
    </row>
    <row r="60" spans="1:9" ht="15.75">
      <c r="A60" s="65" t="s">
        <v>502</v>
      </c>
      <c r="B60" s="61">
        <v>0</v>
      </c>
      <c r="C60" s="65" t="s">
        <v>503</v>
      </c>
      <c r="D60" s="66">
        <v>17.34</v>
      </c>
      <c r="E60" s="66"/>
      <c r="F60" s="66">
        <v>5167830.56</v>
      </c>
      <c r="G60" s="61" t="s">
        <v>488</v>
      </c>
      <c r="H60" s="62"/>
      <c r="I60" s="62"/>
    </row>
    <row r="61" spans="1:9" ht="15.75">
      <c r="A61" s="65" t="s">
        <v>504</v>
      </c>
      <c r="B61" s="61">
        <v>0</v>
      </c>
      <c r="C61" s="65" t="s">
        <v>504</v>
      </c>
      <c r="D61" s="66">
        <v>36500</v>
      </c>
      <c r="E61" s="66"/>
      <c r="F61" s="66">
        <v>5131330.56</v>
      </c>
      <c r="G61" s="61" t="s">
        <v>505</v>
      </c>
      <c r="H61" s="62"/>
      <c r="I61" s="62"/>
    </row>
    <row r="62" spans="1:9" ht="15.75">
      <c r="A62" s="65" t="s">
        <v>504</v>
      </c>
      <c r="B62" s="61">
        <v>0</v>
      </c>
      <c r="C62" s="65" t="s">
        <v>504</v>
      </c>
      <c r="D62" s="66">
        <v>120000</v>
      </c>
      <c r="E62" s="66"/>
      <c r="F62" s="66">
        <v>5011330.56</v>
      </c>
      <c r="G62" s="61" t="s">
        <v>506</v>
      </c>
      <c r="H62" s="62"/>
      <c r="I62" s="62"/>
    </row>
    <row r="63" spans="1:9" ht="15.75">
      <c r="A63" s="65" t="s">
        <v>504</v>
      </c>
      <c r="B63" s="61">
        <v>18933179</v>
      </c>
      <c r="C63" s="65" t="s">
        <v>504</v>
      </c>
      <c r="D63" s="66">
        <v>120000</v>
      </c>
      <c r="E63" s="66"/>
      <c r="F63" s="66">
        <v>4891330.56</v>
      </c>
      <c r="G63" s="61" t="s">
        <v>507</v>
      </c>
      <c r="H63" s="62"/>
      <c r="I63" s="62"/>
    </row>
    <row r="64" spans="1:9" ht="15.75">
      <c r="A64" s="65" t="s">
        <v>504</v>
      </c>
      <c r="B64" s="61">
        <v>18932609</v>
      </c>
      <c r="C64" s="65" t="s">
        <v>504</v>
      </c>
      <c r="D64" s="66">
        <v>120000</v>
      </c>
      <c r="E64" s="66"/>
      <c r="F64" s="66">
        <v>4771330.56</v>
      </c>
      <c r="G64" s="61" t="s">
        <v>508</v>
      </c>
      <c r="H64" s="62"/>
      <c r="I64" s="62"/>
    </row>
    <row r="65" spans="1:9" ht="15.75">
      <c r="A65" s="65" t="s">
        <v>504</v>
      </c>
      <c r="B65" s="61">
        <v>18932340</v>
      </c>
      <c r="C65" s="65" t="s">
        <v>504</v>
      </c>
      <c r="D65" s="66">
        <v>120000</v>
      </c>
      <c r="E65" s="66"/>
      <c r="F65" s="66">
        <v>4651330.56</v>
      </c>
      <c r="G65" s="61" t="s">
        <v>509</v>
      </c>
      <c r="H65" s="62"/>
      <c r="I65" s="62"/>
    </row>
    <row r="66" spans="1:9" ht="15.75">
      <c r="A66" s="65" t="s">
        <v>504</v>
      </c>
      <c r="B66" s="61">
        <v>18933179</v>
      </c>
      <c r="C66" s="65" t="s">
        <v>504</v>
      </c>
      <c r="D66" s="66">
        <v>50</v>
      </c>
      <c r="E66" s="66"/>
      <c r="F66" s="66">
        <v>4651280.56</v>
      </c>
      <c r="G66" s="61" t="s">
        <v>510</v>
      </c>
      <c r="H66" s="62"/>
      <c r="I66" s="62"/>
    </row>
    <row r="67" spans="1:9" ht="15.75">
      <c r="A67" s="65" t="s">
        <v>504</v>
      </c>
      <c r="B67" s="61">
        <v>18933179</v>
      </c>
      <c r="C67" s="65" t="s">
        <v>504</v>
      </c>
      <c r="D67" s="66">
        <v>2.5</v>
      </c>
      <c r="E67" s="66"/>
      <c r="F67" s="66">
        <v>4651278.06</v>
      </c>
      <c r="G67" s="61" t="s">
        <v>511</v>
      </c>
      <c r="H67" s="62"/>
      <c r="I67" s="62"/>
    </row>
    <row r="68" spans="1:9" ht="15.75">
      <c r="A68" s="65" t="s">
        <v>504</v>
      </c>
      <c r="B68" s="61">
        <v>18932609</v>
      </c>
      <c r="C68" s="65" t="s">
        <v>504</v>
      </c>
      <c r="D68" s="66">
        <v>50</v>
      </c>
      <c r="E68" s="66"/>
      <c r="F68" s="66">
        <v>4651228.06</v>
      </c>
      <c r="G68" s="61" t="s">
        <v>512</v>
      </c>
      <c r="H68" s="62"/>
      <c r="I68" s="62"/>
    </row>
    <row r="69" spans="1:9" ht="15.75">
      <c r="A69" s="65" t="s">
        <v>504</v>
      </c>
      <c r="B69" s="61">
        <v>18932609</v>
      </c>
      <c r="C69" s="65" t="s">
        <v>504</v>
      </c>
      <c r="D69" s="66">
        <v>2.5</v>
      </c>
      <c r="E69" s="66"/>
      <c r="F69" s="66">
        <v>4651225.56</v>
      </c>
      <c r="G69" s="61" t="s">
        <v>511</v>
      </c>
      <c r="H69" s="62"/>
      <c r="I69" s="62"/>
    </row>
    <row r="70" spans="1:9" ht="15.75">
      <c r="A70" s="65" t="s">
        <v>504</v>
      </c>
      <c r="B70" s="61">
        <v>18932340</v>
      </c>
      <c r="C70" s="65" t="s">
        <v>504</v>
      </c>
      <c r="D70" s="66">
        <v>50</v>
      </c>
      <c r="E70" s="66"/>
      <c r="F70" s="66">
        <v>4651175.56</v>
      </c>
      <c r="G70" s="61" t="s">
        <v>513</v>
      </c>
      <c r="H70" s="62"/>
      <c r="I70" s="62"/>
    </row>
    <row r="71" spans="1:9" ht="15.75">
      <c r="A71" s="65" t="s">
        <v>504</v>
      </c>
      <c r="B71" s="61">
        <v>18932340</v>
      </c>
      <c r="C71" s="65" t="s">
        <v>504</v>
      </c>
      <c r="D71" s="66">
        <v>2.5</v>
      </c>
      <c r="E71" s="66"/>
      <c r="F71" s="66">
        <v>4651173.06</v>
      </c>
      <c r="G71" s="61" t="s">
        <v>511</v>
      </c>
      <c r="H71" s="62"/>
      <c r="I71" s="62"/>
    </row>
    <row r="72" spans="1:9" ht="15.75">
      <c r="A72" s="65" t="s">
        <v>504</v>
      </c>
      <c r="B72" s="61">
        <v>0</v>
      </c>
      <c r="C72" s="65" t="s">
        <v>504</v>
      </c>
      <c r="D72" s="66">
        <v>150000</v>
      </c>
      <c r="E72" s="66"/>
      <c r="F72" s="66">
        <v>4501173.06</v>
      </c>
      <c r="G72" s="61" t="s">
        <v>514</v>
      </c>
      <c r="H72" s="62"/>
      <c r="I72" s="62"/>
    </row>
    <row r="73" spans="1:9" ht="15.75">
      <c r="A73" s="65" t="s">
        <v>504</v>
      </c>
      <c r="B73" s="61">
        <v>0</v>
      </c>
      <c r="C73" s="65" t="s">
        <v>504</v>
      </c>
      <c r="D73" s="66">
        <v>120000</v>
      </c>
      <c r="E73" s="66"/>
      <c r="F73" s="66">
        <v>4381173.06</v>
      </c>
      <c r="G73" s="61" t="s">
        <v>515</v>
      </c>
      <c r="H73" s="62"/>
      <c r="I73" s="62"/>
    </row>
    <row r="74" spans="1:9" ht="15.75">
      <c r="A74" s="65" t="s">
        <v>504</v>
      </c>
      <c r="B74" s="61">
        <v>0</v>
      </c>
      <c r="C74" s="65" t="s">
        <v>504</v>
      </c>
      <c r="D74" s="66">
        <v>170000</v>
      </c>
      <c r="E74" s="66"/>
      <c r="F74" s="66">
        <v>4211173.06</v>
      </c>
      <c r="G74" s="61" t="s">
        <v>516</v>
      </c>
      <c r="H74" s="62"/>
      <c r="I74" s="62"/>
    </row>
    <row r="75" spans="1:9" ht="15.75">
      <c r="A75" s="65" t="s">
        <v>504</v>
      </c>
      <c r="B75" s="61">
        <v>0</v>
      </c>
      <c r="C75" s="65" t="s">
        <v>504</v>
      </c>
      <c r="D75" s="66">
        <v>36793</v>
      </c>
      <c r="E75" s="66"/>
      <c r="F75" s="66">
        <v>4174380.06</v>
      </c>
      <c r="G75" s="61" t="s">
        <v>517</v>
      </c>
      <c r="H75" s="62"/>
      <c r="I75" s="62"/>
    </row>
    <row r="76" spans="1:9" ht="15.75">
      <c r="A76" s="65" t="s">
        <v>504</v>
      </c>
      <c r="B76" s="61">
        <v>18937798</v>
      </c>
      <c r="C76" s="65" t="s">
        <v>504</v>
      </c>
      <c r="D76" s="66">
        <v>120000</v>
      </c>
      <c r="E76" s="66"/>
      <c r="F76" s="66">
        <v>4054380.06</v>
      </c>
      <c r="G76" s="61" t="s">
        <v>518</v>
      </c>
      <c r="H76" s="62"/>
      <c r="I76" s="62"/>
    </row>
    <row r="77" spans="1:9" ht="15.75">
      <c r="A77" s="65" t="s">
        <v>504</v>
      </c>
      <c r="B77" s="61">
        <v>18937798</v>
      </c>
      <c r="C77" s="65" t="s">
        <v>504</v>
      </c>
      <c r="D77" s="66">
        <v>50</v>
      </c>
      <c r="E77" s="66"/>
      <c r="F77" s="66">
        <v>4054330.06</v>
      </c>
      <c r="G77" s="61" t="s">
        <v>519</v>
      </c>
      <c r="H77" s="62"/>
      <c r="I77" s="62"/>
    </row>
    <row r="78" spans="1:9" ht="15.75">
      <c r="A78" s="65" t="s">
        <v>504</v>
      </c>
      <c r="B78" s="61">
        <v>18937128</v>
      </c>
      <c r="C78" s="65" t="s">
        <v>504</v>
      </c>
      <c r="D78" s="66">
        <v>150000</v>
      </c>
      <c r="E78" s="66"/>
      <c r="F78" s="66">
        <v>3904330.06</v>
      </c>
      <c r="G78" s="61" t="s">
        <v>520</v>
      </c>
      <c r="H78" s="62"/>
      <c r="I78" s="62"/>
    </row>
    <row r="79" spans="1:9" ht="15.75">
      <c r="A79" s="65" t="s">
        <v>504</v>
      </c>
      <c r="B79" s="61">
        <v>18937798</v>
      </c>
      <c r="C79" s="65" t="s">
        <v>504</v>
      </c>
      <c r="D79" s="66">
        <v>2.5</v>
      </c>
      <c r="E79" s="66"/>
      <c r="F79" s="66">
        <v>3904327.56</v>
      </c>
      <c r="G79" s="61" t="s">
        <v>511</v>
      </c>
      <c r="H79" s="62"/>
      <c r="I79" s="62"/>
    </row>
    <row r="80" spans="1:9" ht="15.75">
      <c r="A80" s="65" t="s">
        <v>504</v>
      </c>
      <c r="B80" s="61">
        <v>18937128</v>
      </c>
      <c r="C80" s="65" t="s">
        <v>504</v>
      </c>
      <c r="D80" s="66">
        <v>50</v>
      </c>
      <c r="E80" s="66"/>
      <c r="F80" s="66">
        <v>3904277.56</v>
      </c>
      <c r="G80" s="61" t="s">
        <v>521</v>
      </c>
      <c r="H80" s="62"/>
      <c r="I80" s="62"/>
    </row>
    <row r="81" spans="1:9" ht="15.75">
      <c r="A81" s="65" t="s">
        <v>504</v>
      </c>
      <c r="B81" s="61">
        <v>18937128</v>
      </c>
      <c r="C81" s="65" t="s">
        <v>504</v>
      </c>
      <c r="D81" s="66">
        <v>2.5</v>
      </c>
      <c r="E81" s="66"/>
      <c r="F81" s="66">
        <v>3904275.06</v>
      </c>
      <c r="G81" s="61" t="s">
        <v>511</v>
      </c>
      <c r="H81" s="62"/>
      <c r="I81" s="62"/>
    </row>
    <row r="82" spans="1:9" ht="15.75">
      <c r="A82" s="65" t="s">
        <v>504</v>
      </c>
      <c r="B82" s="61">
        <v>18937253</v>
      </c>
      <c r="C82" s="65" t="s">
        <v>504</v>
      </c>
      <c r="D82" s="66">
        <v>75000</v>
      </c>
      <c r="E82" s="66"/>
      <c r="F82" s="66">
        <v>3829275.06</v>
      </c>
      <c r="G82" s="61" t="s">
        <v>522</v>
      </c>
      <c r="H82" s="62"/>
      <c r="I82" s="62"/>
    </row>
    <row r="83" spans="1:9" ht="15.75">
      <c r="A83" s="65" t="s">
        <v>504</v>
      </c>
      <c r="B83" s="61">
        <v>18937253</v>
      </c>
      <c r="C83" s="65" t="s">
        <v>504</v>
      </c>
      <c r="D83" s="66">
        <v>50</v>
      </c>
      <c r="E83" s="66"/>
      <c r="F83" s="66">
        <v>3829225.06</v>
      </c>
      <c r="G83" s="61" t="s">
        <v>523</v>
      </c>
      <c r="H83" s="62"/>
      <c r="I83" s="62"/>
    </row>
    <row r="84" spans="1:9" ht="15.75">
      <c r="A84" s="65" t="s">
        <v>504</v>
      </c>
      <c r="B84" s="61">
        <v>18937253</v>
      </c>
      <c r="C84" s="65" t="s">
        <v>504</v>
      </c>
      <c r="D84" s="66">
        <v>2.5</v>
      </c>
      <c r="E84" s="66"/>
      <c r="F84" s="66">
        <v>3829222.56</v>
      </c>
      <c r="G84" s="61" t="s">
        <v>511</v>
      </c>
      <c r="H84" s="62"/>
      <c r="I84" s="62"/>
    </row>
    <row r="85" spans="1:9" ht="15.75">
      <c r="A85" s="65" t="s">
        <v>504</v>
      </c>
      <c r="B85" s="61">
        <v>18936121</v>
      </c>
      <c r="C85" s="65" t="s">
        <v>504</v>
      </c>
      <c r="D85" s="66">
        <v>120000</v>
      </c>
      <c r="E85" s="66"/>
      <c r="F85" s="66">
        <v>3709222.56</v>
      </c>
      <c r="G85" s="61" t="s">
        <v>524</v>
      </c>
      <c r="H85" s="62"/>
      <c r="I85" s="62"/>
    </row>
    <row r="86" spans="1:9" ht="15.75">
      <c r="A86" s="65" t="s">
        <v>504</v>
      </c>
      <c r="B86" s="61">
        <v>18937429</v>
      </c>
      <c r="C86" s="65" t="s">
        <v>504</v>
      </c>
      <c r="D86" s="66">
        <v>150000</v>
      </c>
      <c r="E86" s="66"/>
      <c r="F86" s="66">
        <v>3559222.56</v>
      </c>
      <c r="G86" s="61" t="s">
        <v>525</v>
      </c>
      <c r="H86" s="62"/>
      <c r="I86" s="62"/>
    </row>
    <row r="87" spans="1:9" ht="15.75">
      <c r="A87" s="65" t="s">
        <v>504</v>
      </c>
      <c r="B87" s="61">
        <v>18936121</v>
      </c>
      <c r="C87" s="65" t="s">
        <v>504</v>
      </c>
      <c r="D87" s="66">
        <v>50</v>
      </c>
      <c r="E87" s="66"/>
      <c r="F87" s="66">
        <v>3559172.56</v>
      </c>
      <c r="G87" s="61" t="s">
        <v>526</v>
      </c>
      <c r="H87" s="62"/>
      <c r="I87" s="62"/>
    </row>
    <row r="88" spans="1:9" ht="15.75">
      <c r="A88" s="65" t="s">
        <v>504</v>
      </c>
      <c r="B88" s="61">
        <v>18936121</v>
      </c>
      <c r="C88" s="65" t="s">
        <v>504</v>
      </c>
      <c r="D88" s="66">
        <v>2.5</v>
      </c>
      <c r="E88" s="66"/>
      <c r="F88" s="66">
        <v>3559170.06</v>
      </c>
      <c r="G88" s="61" t="s">
        <v>511</v>
      </c>
      <c r="H88" s="62"/>
      <c r="I88" s="62"/>
    </row>
    <row r="89" spans="1:9" ht="15.75">
      <c r="A89" s="65" t="s">
        <v>504</v>
      </c>
      <c r="B89" s="61">
        <v>18937429</v>
      </c>
      <c r="C89" s="65" t="s">
        <v>504</v>
      </c>
      <c r="D89" s="66">
        <v>50</v>
      </c>
      <c r="E89" s="66"/>
      <c r="F89" s="66">
        <v>3559120.06</v>
      </c>
      <c r="G89" s="61" t="s">
        <v>527</v>
      </c>
      <c r="H89" s="62"/>
      <c r="I89" s="62"/>
    </row>
    <row r="90" spans="1:9" ht="15.75">
      <c r="A90" s="65" t="s">
        <v>504</v>
      </c>
      <c r="B90" s="61">
        <v>18937429</v>
      </c>
      <c r="C90" s="65" t="s">
        <v>504</v>
      </c>
      <c r="D90" s="66">
        <v>2.5</v>
      </c>
      <c r="E90" s="66"/>
      <c r="F90" s="66">
        <v>3559117.56</v>
      </c>
      <c r="G90" s="61" t="s">
        <v>511</v>
      </c>
      <c r="H90" s="62"/>
      <c r="I90" s="62"/>
    </row>
    <row r="91" spans="1:9" ht="15.75">
      <c r="A91" s="65" t="s">
        <v>504</v>
      </c>
      <c r="B91" s="61">
        <v>0</v>
      </c>
      <c r="C91" s="65" t="s">
        <v>504</v>
      </c>
      <c r="D91" s="66">
        <v>170000</v>
      </c>
      <c r="E91" s="66"/>
      <c r="F91" s="66">
        <v>3389117.56</v>
      </c>
      <c r="G91" s="61" t="s">
        <v>528</v>
      </c>
      <c r="H91" s="62"/>
      <c r="I91" s="62"/>
    </row>
    <row r="92" spans="1:9" ht="15.75">
      <c r="A92" s="65" t="s">
        <v>504</v>
      </c>
      <c r="B92" s="61">
        <v>0</v>
      </c>
      <c r="C92" s="65" t="s">
        <v>504</v>
      </c>
      <c r="D92" s="66">
        <v>120000</v>
      </c>
      <c r="E92" s="66"/>
      <c r="F92" s="66">
        <v>3269117.56</v>
      </c>
      <c r="G92" s="61" t="s">
        <v>529</v>
      </c>
      <c r="H92" s="62"/>
      <c r="I92" s="62"/>
    </row>
    <row r="93" spans="1:9" ht="15.75">
      <c r="A93" s="65" t="s">
        <v>504</v>
      </c>
      <c r="B93" s="61">
        <v>0</v>
      </c>
      <c r="C93" s="65" t="s">
        <v>504</v>
      </c>
      <c r="D93" s="66">
        <v>170000</v>
      </c>
      <c r="E93" s="66"/>
      <c r="F93" s="66">
        <v>3099117.56</v>
      </c>
      <c r="G93" s="61" t="s">
        <v>530</v>
      </c>
      <c r="H93" s="62"/>
      <c r="I93" s="62"/>
    </row>
    <row r="94" spans="1:9" ht="15.75">
      <c r="A94" s="65" t="s">
        <v>504</v>
      </c>
      <c r="B94" s="61">
        <v>18936816</v>
      </c>
      <c r="C94" s="65" t="s">
        <v>504</v>
      </c>
      <c r="D94" s="66">
        <v>170000</v>
      </c>
      <c r="E94" s="66"/>
      <c r="F94" s="66">
        <v>2929117.56</v>
      </c>
      <c r="G94" s="61" t="s">
        <v>531</v>
      </c>
      <c r="H94" s="62"/>
      <c r="I94" s="62"/>
    </row>
    <row r="95" spans="1:9" ht="15.75">
      <c r="A95" s="65" t="s">
        <v>504</v>
      </c>
      <c r="B95" s="61">
        <v>18936816</v>
      </c>
      <c r="C95" s="65" t="s">
        <v>504</v>
      </c>
      <c r="D95" s="66">
        <v>50</v>
      </c>
      <c r="E95" s="66"/>
      <c r="F95" s="66">
        <v>2929067.56</v>
      </c>
      <c r="G95" s="61" t="s">
        <v>532</v>
      </c>
      <c r="H95" s="62"/>
      <c r="I95" s="62"/>
    </row>
    <row r="96" spans="1:9" ht="15.75">
      <c r="A96" s="65" t="s">
        <v>504</v>
      </c>
      <c r="B96" s="61">
        <v>18936816</v>
      </c>
      <c r="C96" s="65" t="s">
        <v>504</v>
      </c>
      <c r="D96" s="66">
        <v>2.5</v>
      </c>
      <c r="E96" s="66"/>
      <c r="F96" s="66">
        <v>2929065.06</v>
      </c>
      <c r="G96" s="61" t="s">
        <v>511</v>
      </c>
      <c r="H96" s="62"/>
      <c r="I96" s="62"/>
    </row>
    <row r="97" spans="1:9" ht="15.75">
      <c r="A97" s="65" t="s">
        <v>504</v>
      </c>
      <c r="B97" s="61">
        <v>18936511</v>
      </c>
      <c r="C97" s="65" t="s">
        <v>504</v>
      </c>
      <c r="D97" s="66">
        <v>170000</v>
      </c>
      <c r="E97" s="66"/>
      <c r="F97" s="66">
        <v>2759065.06</v>
      </c>
      <c r="G97" s="61" t="s">
        <v>533</v>
      </c>
      <c r="H97" s="62"/>
      <c r="I97" s="62"/>
    </row>
    <row r="98" spans="1:9" ht="15.75">
      <c r="A98" s="65" t="s">
        <v>504</v>
      </c>
      <c r="B98" s="61">
        <v>18936511</v>
      </c>
      <c r="C98" s="65" t="s">
        <v>504</v>
      </c>
      <c r="D98" s="66">
        <v>50</v>
      </c>
      <c r="E98" s="66"/>
      <c r="F98" s="66">
        <v>2759015.06</v>
      </c>
      <c r="G98" s="61" t="s">
        <v>534</v>
      </c>
      <c r="H98" s="62"/>
      <c r="I98" s="62"/>
    </row>
    <row r="99" spans="1:9" ht="15.75">
      <c r="A99" s="65" t="s">
        <v>504</v>
      </c>
      <c r="B99" s="61">
        <v>18936511</v>
      </c>
      <c r="C99" s="65" t="s">
        <v>504</v>
      </c>
      <c r="D99" s="66">
        <v>2.5</v>
      </c>
      <c r="E99" s="66"/>
      <c r="F99" s="66">
        <v>2759012.56</v>
      </c>
      <c r="G99" s="61" t="s">
        <v>511</v>
      </c>
      <c r="H99" s="62"/>
      <c r="I99" s="62"/>
    </row>
    <row r="100" spans="1:9" ht="15.75">
      <c r="A100" s="65" t="s">
        <v>504</v>
      </c>
      <c r="B100" s="61">
        <v>1119014331</v>
      </c>
      <c r="C100" s="65" t="s">
        <v>504</v>
      </c>
      <c r="D100" s="66">
        <v>1381.03</v>
      </c>
      <c r="E100" s="66"/>
      <c r="F100" s="66">
        <v>2757631.53</v>
      </c>
      <c r="G100" s="61" t="s">
        <v>535</v>
      </c>
      <c r="H100" s="62"/>
      <c r="I100" s="62"/>
    </row>
    <row r="101" spans="1:9" ht="15.75">
      <c r="A101" s="65" t="s">
        <v>504</v>
      </c>
      <c r="B101" s="61">
        <v>1119014331</v>
      </c>
      <c r="C101" s="65" t="s">
        <v>504</v>
      </c>
      <c r="D101" s="66">
        <v>69.05</v>
      </c>
      <c r="E101" s="66"/>
      <c r="F101" s="66">
        <v>2757562.48</v>
      </c>
      <c r="G101" s="61" t="s">
        <v>536</v>
      </c>
      <c r="H101" s="62"/>
      <c r="I101" s="62"/>
    </row>
    <row r="102" spans="1:9" ht="15.75">
      <c r="A102" s="65" t="s">
        <v>504</v>
      </c>
      <c r="B102" s="61">
        <v>1119014331</v>
      </c>
      <c r="C102" s="65" t="s">
        <v>504</v>
      </c>
      <c r="D102" s="66">
        <v>6000</v>
      </c>
      <c r="E102" s="66"/>
      <c r="F102" s="66">
        <v>2751562.48</v>
      </c>
      <c r="G102" s="61" t="s">
        <v>537</v>
      </c>
      <c r="H102" s="62"/>
      <c r="I102" s="62"/>
    </row>
    <row r="103" spans="1:9" ht="15.75">
      <c r="A103" s="65" t="s">
        <v>504</v>
      </c>
      <c r="B103" s="61">
        <v>148</v>
      </c>
      <c r="C103" s="65" t="s">
        <v>504</v>
      </c>
      <c r="D103" s="66">
        <v>9017.5</v>
      </c>
      <c r="E103" s="66"/>
      <c r="F103" s="66">
        <v>2742544.98</v>
      </c>
      <c r="G103" s="61" t="s">
        <v>538</v>
      </c>
      <c r="H103" s="62"/>
      <c r="I103" s="62"/>
    </row>
    <row r="104" spans="1:9" ht="15.75">
      <c r="A104" s="65" t="s">
        <v>539</v>
      </c>
      <c r="B104" s="61">
        <v>0</v>
      </c>
      <c r="C104" s="65" t="s">
        <v>539</v>
      </c>
      <c r="D104" s="66">
        <v>55000</v>
      </c>
      <c r="E104" s="66"/>
      <c r="F104" s="66">
        <v>2687544.98</v>
      </c>
      <c r="G104" s="61" t="s">
        <v>540</v>
      </c>
      <c r="H104" s="62"/>
      <c r="I104" s="62"/>
    </row>
    <row r="105" spans="1:9" ht="15.75">
      <c r="A105" s="65" t="s">
        <v>541</v>
      </c>
      <c r="B105" s="61">
        <v>0</v>
      </c>
      <c r="C105" s="65" t="s">
        <v>541</v>
      </c>
      <c r="D105" s="66">
        <v>170000</v>
      </c>
      <c r="E105" s="66"/>
      <c r="F105" s="66">
        <v>2517544.98</v>
      </c>
      <c r="G105" s="61" t="s">
        <v>542</v>
      </c>
      <c r="H105" s="62"/>
      <c r="I105" s="62"/>
    </row>
    <row r="106" spans="1:9" ht="15.75">
      <c r="A106" s="65" t="s">
        <v>541</v>
      </c>
      <c r="B106" s="61">
        <v>0</v>
      </c>
      <c r="C106" s="65" t="s">
        <v>541</v>
      </c>
      <c r="D106" s="66">
        <v>170000</v>
      </c>
      <c r="E106" s="66"/>
      <c r="F106" s="66">
        <v>2347544.98</v>
      </c>
      <c r="G106" s="61" t="s">
        <v>543</v>
      </c>
      <c r="H106" s="62"/>
      <c r="I106" s="62"/>
    </row>
    <row r="107" spans="1:9" ht="15.75">
      <c r="A107" s="65" t="s">
        <v>541</v>
      </c>
      <c r="B107" s="61">
        <v>19627440</v>
      </c>
      <c r="C107" s="65" t="s">
        <v>541</v>
      </c>
      <c r="D107" s="66">
        <v>120000</v>
      </c>
      <c r="E107" s="66"/>
      <c r="F107" s="66">
        <v>2227544.98</v>
      </c>
      <c r="G107" s="61" t="s">
        <v>544</v>
      </c>
      <c r="H107" s="62"/>
      <c r="I107" s="62"/>
    </row>
    <row r="108" spans="1:9" ht="15.75">
      <c r="A108" s="65" t="s">
        <v>541</v>
      </c>
      <c r="B108" s="61">
        <v>19627440</v>
      </c>
      <c r="C108" s="65" t="s">
        <v>541</v>
      </c>
      <c r="D108" s="66">
        <v>50</v>
      </c>
      <c r="E108" s="66"/>
      <c r="F108" s="66">
        <v>2227494.98</v>
      </c>
      <c r="G108" s="61" t="s">
        <v>545</v>
      </c>
      <c r="H108" s="62"/>
      <c r="I108" s="62"/>
    </row>
    <row r="109" spans="1:9" ht="15.75">
      <c r="A109" s="65" t="s">
        <v>541</v>
      </c>
      <c r="B109" s="61">
        <v>19627440</v>
      </c>
      <c r="C109" s="65" t="s">
        <v>541</v>
      </c>
      <c r="D109" s="66">
        <v>2.5</v>
      </c>
      <c r="E109" s="66"/>
      <c r="F109" s="66">
        <v>2227492.48</v>
      </c>
      <c r="G109" s="61" t="s">
        <v>546</v>
      </c>
      <c r="H109" s="62"/>
      <c r="I109" s="62"/>
    </row>
    <row r="110" spans="1:9" ht="15.75">
      <c r="A110" s="65" t="s">
        <v>541</v>
      </c>
      <c r="B110" s="61">
        <v>0</v>
      </c>
      <c r="C110" s="65" t="s">
        <v>541</v>
      </c>
      <c r="D110" s="66">
        <v>120000</v>
      </c>
      <c r="E110" s="66"/>
      <c r="F110" s="66">
        <v>2107492.48</v>
      </c>
      <c r="G110" s="61" t="s">
        <v>547</v>
      </c>
      <c r="H110" s="62"/>
      <c r="I110" s="62"/>
    </row>
    <row r="111" spans="1:9" ht="15.75">
      <c r="A111" s="65" t="s">
        <v>541</v>
      </c>
      <c r="B111" s="61">
        <v>0</v>
      </c>
      <c r="C111" s="65" t="s">
        <v>541</v>
      </c>
      <c r="D111" s="66">
        <v>75000</v>
      </c>
      <c r="E111" s="66"/>
      <c r="F111" s="66">
        <v>2032492.48</v>
      </c>
      <c r="G111" s="61" t="s">
        <v>548</v>
      </c>
      <c r="H111" s="62"/>
      <c r="I111" s="62"/>
    </row>
    <row r="112" spans="1:9" ht="15.75">
      <c r="A112" s="65" t="s">
        <v>541</v>
      </c>
      <c r="B112" s="61">
        <v>19627811</v>
      </c>
      <c r="C112" s="65" t="s">
        <v>541</v>
      </c>
      <c r="D112" s="66">
        <v>120000</v>
      </c>
      <c r="E112" s="66"/>
      <c r="F112" s="66">
        <v>1912492.48</v>
      </c>
      <c r="G112" s="61" t="s">
        <v>549</v>
      </c>
      <c r="H112" s="62"/>
      <c r="I112" s="62"/>
    </row>
    <row r="113" spans="1:9" ht="15.75">
      <c r="A113" s="65" t="s">
        <v>541</v>
      </c>
      <c r="B113" s="61">
        <v>19627811</v>
      </c>
      <c r="C113" s="65" t="s">
        <v>541</v>
      </c>
      <c r="D113" s="66">
        <v>50</v>
      </c>
      <c r="E113" s="66"/>
      <c r="F113" s="66">
        <v>1912442.48</v>
      </c>
      <c r="G113" s="61" t="s">
        <v>550</v>
      </c>
      <c r="H113" s="62"/>
      <c r="I113" s="62"/>
    </row>
    <row r="114" spans="1:9" ht="15.75">
      <c r="A114" s="65" t="s">
        <v>541</v>
      </c>
      <c r="B114" s="61">
        <v>19627811</v>
      </c>
      <c r="C114" s="65" t="s">
        <v>541</v>
      </c>
      <c r="D114" s="66">
        <v>2.5</v>
      </c>
      <c r="E114" s="66"/>
      <c r="F114" s="66">
        <v>1912439.98</v>
      </c>
      <c r="G114" s="61" t="s">
        <v>546</v>
      </c>
      <c r="H114" s="62"/>
      <c r="I114" s="62"/>
    </row>
    <row r="115" spans="1:9" ht="15.75">
      <c r="A115" s="65" t="s">
        <v>541</v>
      </c>
      <c r="B115" s="61">
        <v>0</v>
      </c>
      <c r="C115" s="65" t="s">
        <v>541</v>
      </c>
      <c r="D115" s="66">
        <v>150000</v>
      </c>
      <c r="E115" s="66"/>
      <c r="F115" s="66">
        <v>1762439.98</v>
      </c>
      <c r="G115" s="61" t="s">
        <v>551</v>
      </c>
      <c r="H115" s="62"/>
      <c r="I115" s="62"/>
    </row>
    <row r="116" spans="1:9" ht="15.75">
      <c r="A116" s="65" t="s">
        <v>541</v>
      </c>
      <c r="B116" s="61">
        <v>0</v>
      </c>
      <c r="C116" s="65" t="s">
        <v>541</v>
      </c>
      <c r="D116" s="66">
        <v>150000</v>
      </c>
      <c r="E116" s="66"/>
      <c r="F116" s="66">
        <v>1612439.98</v>
      </c>
      <c r="G116" s="61" t="s">
        <v>552</v>
      </c>
      <c r="H116" s="62"/>
      <c r="I116" s="62"/>
    </row>
    <row r="117" spans="1:9" ht="15.75">
      <c r="A117" s="65" t="s">
        <v>541</v>
      </c>
      <c r="B117" s="61">
        <v>0</v>
      </c>
      <c r="C117" s="65" t="s">
        <v>541</v>
      </c>
      <c r="D117" s="66">
        <v>150000</v>
      </c>
      <c r="E117" s="66"/>
      <c r="F117" s="66">
        <v>1462439.98</v>
      </c>
      <c r="G117" s="61" t="s">
        <v>553</v>
      </c>
      <c r="H117" s="62"/>
      <c r="I117" s="62"/>
    </row>
    <row r="118" spans="1:9" ht="15.75">
      <c r="A118" s="65" t="s">
        <v>541</v>
      </c>
      <c r="B118" s="61">
        <v>0</v>
      </c>
      <c r="C118" s="65" t="s">
        <v>541</v>
      </c>
      <c r="D118" s="66">
        <v>170000</v>
      </c>
      <c r="E118" s="66"/>
      <c r="F118" s="66">
        <v>1292439.98</v>
      </c>
      <c r="G118" s="61" t="s">
        <v>554</v>
      </c>
      <c r="H118" s="62"/>
      <c r="I118" s="62"/>
    </row>
    <row r="119" spans="1:9" ht="15.75">
      <c r="A119" s="65" t="s">
        <v>541</v>
      </c>
      <c r="B119" s="61">
        <v>0</v>
      </c>
      <c r="C119" s="65" t="s">
        <v>541</v>
      </c>
      <c r="D119" s="66">
        <v>170000</v>
      </c>
      <c r="E119" s="66"/>
      <c r="F119" s="66">
        <v>1122439.98</v>
      </c>
      <c r="G119" s="61" t="s">
        <v>555</v>
      </c>
      <c r="H119" s="62"/>
      <c r="I119" s="62"/>
    </row>
    <row r="120" spans="1:9" ht="15.75">
      <c r="A120" s="65" t="s">
        <v>541</v>
      </c>
      <c r="B120" s="61">
        <v>0</v>
      </c>
      <c r="C120" s="65" t="s">
        <v>541</v>
      </c>
      <c r="D120" s="66">
        <v>170000</v>
      </c>
      <c r="E120" s="66"/>
      <c r="F120" s="66">
        <v>952439.98</v>
      </c>
      <c r="G120" s="61" t="s">
        <v>556</v>
      </c>
      <c r="H120" s="62"/>
      <c r="I120" s="62"/>
    </row>
    <row r="121" spans="1:9" ht="15.75">
      <c r="A121" s="65" t="s">
        <v>541</v>
      </c>
      <c r="B121" s="61">
        <v>19623453</v>
      </c>
      <c r="C121" s="65" t="s">
        <v>541</v>
      </c>
      <c r="D121" s="66">
        <v>150000</v>
      </c>
      <c r="E121" s="66"/>
      <c r="F121" s="66">
        <v>802439.98</v>
      </c>
      <c r="G121" s="61" t="s">
        <v>557</v>
      </c>
      <c r="H121" s="62"/>
      <c r="I121" s="62"/>
    </row>
    <row r="122" spans="1:9" ht="15.75">
      <c r="A122" s="65" t="s">
        <v>541</v>
      </c>
      <c r="B122" s="61">
        <v>19623453</v>
      </c>
      <c r="C122" s="65" t="s">
        <v>541</v>
      </c>
      <c r="D122" s="66">
        <v>50</v>
      </c>
      <c r="E122" s="66"/>
      <c r="F122" s="66">
        <v>802389.98</v>
      </c>
      <c r="G122" s="61" t="s">
        <v>558</v>
      </c>
      <c r="H122" s="62"/>
      <c r="I122" s="62"/>
    </row>
    <row r="123" spans="1:9" ht="15.75">
      <c r="A123" s="65" t="s">
        <v>541</v>
      </c>
      <c r="B123" s="61">
        <v>19623453</v>
      </c>
      <c r="C123" s="65" t="s">
        <v>541</v>
      </c>
      <c r="D123" s="66">
        <v>2.5</v>
      </c>
      <c r="E123" s="66"/>
      <c r="F123" s="66">
        <v>802387.48</v>
      </c>
      <c r="G123" s="61" t="s">
        <v>546</v>
      </c>
      <c r="H123" s="62"/>
      <c r="I123" s="62"/>
    </row>
    <row r="124" spans="1:9" ht="15.75">
      <c r="A124" s="65" t="s">
        <v>541</v>
      </c>
      <c r="B124" s="61">
        <v>19627680</v>
      </c>
      <c r="C124" s="65" t="s">
        <v>541</v>
      </c>
      <c r="D124" s="66">
        <v>150000</v>
      </c>
      <c r="E124" s="66"/>
      <c r="F124" s="66">
        <v>652387.48</v>
      </c>
      <c r="G124" s="61" t="s">
        <v>559</v>
      </c>
      <c r="H124" s="62"/>
      <c r="I124" s="62"/>
    </row>
    <row r="125" spans="1:9" ht="15.75">
      <c r="A125" s="65" t="s">
        <v>541</v>
      </c>
      <c r="B125" s="61">
        <v>19627680</v>
      </c>
      <c r="C125" s="65" t="s">
        <v>541</v>
      </c>
      <c r="D125" s="66">
        <v>50</v>
      </c>
      <c r="E125" s="66"/>
      <c r="F125" s="66">
        <v>652337.48</v>
      </c>
      <c r="G125" s="61" t="s">
        <v>560</v>
      </c>
      <c r="H125" s="62"/>
      <c r="I125" s="62"/>
    </row>
    <row r="126" spans="1:9" ht="15.75">
      <c r="A126" s="65" t="s">
        <v>541</v>
      </c>
      <c r="B126" s="61">
        <v>19627680</v>
      </c>
      <c r="C126" s="65" t="s">
        <v>541</v>
      </c>
      <c r="D126" s="66">
        <v>2.5</v>
      </c>
      <c r="E126" s="66"/>
      <c r="F126" s="66">
        <v>652334.98</v>
      </c>
      <c r="G126" s="61" t="s">
        <v>546</v>
      </c>
      <c r="H126" s="62"/>
      <c r="I126" s="62"/>
    </row>
    <row r="127" spans="1:9" ht="15.75">
      <c r="A127" s="65" t="s">
        <v>541</v>
      </c>
      <c r="B127" s="61">
        <v>19625948</v>
      </c>
      <c r="C127" s="65" t="s">
        <v>541</v>
      </c>
      <c r="D127" s="66">
        <v>120000</v>
      </c>
      <c r="E127" s="66"/>
      <c r="F127" s="66">
        <v>532334.98</v>
      </c>
      <c r="G127" s="61" t="s">
        <v>561</v>
      </c>
      <c r="H127" s="62"/>
      <c r="I127" s="62"/>
    </row>
    <row r="128" spans="1:9" ht="15.75">
      <c r="A128" s="65" t="s">
        <v>541</v>
      </c>
      <c r="B128" s="61">
        <v>19625948</v>
      </c>
      <c r="C128" s="65" t="s">
        <v>541</v>
      </c>
      <c r="D128" s="66">
        <v>50</v>
      </c>
      <c r="E128" s="66"/>
      <c r="F128" s="66">
        <v>532284.98</v>
      </c>
      <c r="G128" s="61" t="s">
        <v>562</v>
      </c>
      <c r="H128" s="62"/>
      <c r="I128" s="62"/>
    </row>
    <row r="129" spans="1:9" ht="15.75">
      <c r="A129" s="65" t="s">
        <v>541</v>
      </c>
      <c r="B129" s="61">
        <v>19625948</v>
      </c>
      <c r="C129" s="65" t="s">
        <v>541</v>
      </c>
      <c r="D129" s="66">
        <v>2.5</v>
      </c>
      <c r="E129" s="66"/>
      <c r="F129" s="66">
        <v>532282.48</v>
      </c>
      <c r="G129" s="61" t="s">
        <v>546</v>
      </c>
      <c r="H129" s="62"/>
      <c r="I129" s="62"/>
    </row>
    <row r="130" spans="1:9" ht="15.75">
      <c r="A130" s="65" t="s">
        <v>541</v>
      </c>
      <c r="B130" s="61">
        <v>0</v>
      </c>
      <c r="C130" s="65" t="s">
        <v>541</v>
      </c>
      <c r="D130" s="66">
        <v>108</v>
      </c>
      <c r="E130" s="66"/>
      <c r="F130" s="66">
        <v>532174.48</v>
      </c>
      <c r="G130" s="61" t="s">
        <v>458</v>
      </c>
      <c r="H130" s="62"/>
      <c r="I130" s="62"/>
    </row>
    <row r="131" spans="1:9" ht="15.75">
      <c r="A131" s="65" t="s">
        <v>541</v>
      </c>
      <c r="B131" s="61">
        <v>0</v>
      </c>
      <c r="C131" s="65" t="s">
        <v>541</v>
      </c>
      <c r="D131" s="66">
        <v>75000</v>
      </c>
      <c r="E131" s="66"/>
      <c r="F131" s="66">
        <v>457174.48</v>
      </c>
      <c r="G131" s="61" t="s">
        <v>563</v>
      </c>
      <c r="H131" s="62"/>
      <c r="I131" s="62"/>
    </row>
    <row r="132" spans="1:9" ht="15.75">
      <c r="A132" s="65" t="s">
        <v>541</v>
      </c>
      <c r="B132" s="61">
        <v>19646028</v>
      </c>
      <c r="C132" s="65" t="s">
        <v>541</v>
      </c>
      <c r="D132" s="66">
        <v>75000</v>
      </c>
      <c r="E132" s="66"/>
      <c r="F132" s="66">
        <v>382174.48</v>
      </c>
      <c r="G132" s="61" t="s">
        <v>564</v>
      </c>
      <c r="H132" s="62"/>
      <c r="I132" s="62"/>
    </row>
    <row r="133" spans="1:9" ht="15.75">
      <c r="A133" s="65" t="s">
        <v>541</v>
      </c>
      <c r="B133" s="61">
        <v>19646028</v>
      </c>
      <c r="C133" s="65" t="s">
        <v>541</v>
      </c>
      <c r="D133" s="66">
        <v>50</v>
      </c>
      <c r="E133" s="66"/>
      <c r="F133" s="66">
        <v>382124.48</v>
      </c>
      <c r="G133" s="61" t="s">
        <v>565</v>
      </c>
      <c r="H133" s="62"/>
      <c r="I133" s="62"/>
    </row>
    <row r="134" spans="1:9" ht="15.75">
      <c r="A134" s="65" t="s">
        <v>541</v>
      </c>
      <c r="B134" s="61">
        <v>19646028</v>
      </c>
      <c r="C134" s="65" t="s">
        <v>541</v>
      </c>
      <c r="D134" s="66">
        <v>2.5</v>
      </c>
      <c r="E134" s="66"/>
      <c r="F134" s="66">
        <v>382121.98</v>
      </c>
      <c r="G134" s="61" t="s">
        <v>566</v>
      </c>
      <c r="H134" s="62"/>
      <c r="I134" s="62"/>
    </row>
    <row r="135" spans="1:9" ht="15.75">
      <c r="A135" s="65" t="s">
        <v>541</v>
      </c>
      <c r="B135" s="61">
        <v>19623075</v>
      </c>
      <c r="C135" s="65" t="s">
        <v>541</v>
      </c>
      <c r="D135" s="66">
        <v>170000</v>
      </c>
      <c r="E135" s="66"/>
      <c r="F135" s="66">
        <v>212121.98</v>
      </c>
      <c r="G135" s="61" t="s">
        <v>567</v>
      </c>
      <c r="H135" s="62"/>
      <c r="I135" s="62"/>
    </row>
    <row r="136" spans="1:9" ht="15.75">
      <c r="A136" s="65" t="s">
        <v>541</v>
      </c>
      <c r="B136" s="61">
        <v>19623075</v>
      </c>
      <c r="C136" s="65" t="s">
        <v>541</v>
      </c>
      <c r="D136" s="66">
        <v>50</v>
      </c>
      <c r="E136" s="66"/>
      <c r="F136" s="66">
        <v>212071.98</v>
      </c>
      <c r="G136" s="61" t="s">
        <v>568</v>
      </c>
      <c r="H136" s="62"/>
      <c r="I136" s="62"/>
    </row>
    <row r="137" spans="1:9" ht="15.75">
      <c r="A137" s="65" t="s">
        <v>541</v>
      </c>
      <c r="B137" s="61">
        <v>19623075</v>
      </c>
      <c r="C137" s="65" t="s">
        <v>541</v>
      </c>
      <c r="D137" s="66">
        <v>2.5</v>
      </c>
      <c r="E137" s="66"/>
      <c r="F137" s="66">
        <v>212069.48</v>
      </c>
      <c r="G137" s="61" t="s">
        <v>546</v>
      </c>
      <c r="H137" s="62"/>
      <c r="I137" s="62"/>
    </row>
    <row r="138" spans="1:9" ht="15.75">
      <c r="A138" s="65" t="s">
        <v>541</v>
      </c>
      <c r="B138" s="61">
        <v>0</v>
      </c>
      <c r="C138" s="65" t="s">
        <v>541</v>
      </c>
      <c r="D138" s="66"/>
      <c r="E138" s="66">
        <v>120000</v>
      </c>
      <c r="F138" s="66">
        <v>332069.48</v>
      </c>
      <c r="G138" s="61" t="s">
        <v>569</v>
      </c>
      <c r="H138" s="62"/>
      <c r="I138" s="62"/>
    </row>
    <row r="139" spans="1:9" ht="15.75">
      <c r="A139" s="65" t="s">
        <v>541</v>
      </c>
      <c r="B139" s="61">
        <v>0</v>
      </c>
      <c r="C139" s="65" t="s">
        <v>541</v>
      </c>
      <c r="D139" s="66"/>
      <c r="E139" s="66">
        <v>50</v>
      </c>
      <c r="F139" s="66">
        <v>332119.48</v>
      </c>
      <c r="G139" s="61" t="s">
        <v>570</v>
      </c>
      <c r="H139" s="62"/>
      <c r="I139" s="62"/>
    </row>
    <row r="140" spans="1:9" ht="15.75">
      <c r="A140" s="65" t="s">
        <v>541</v>
      </c>
      <c r="B140" s="61">
        <v>0</v>
      </c>
      <c r="C140" s="65" t="s">
        <v>541</v>
      </c>
      <c r="D140" s="66"/>
      <c r="E140" s="66">
        <v>2.5</v>
      </c>
      <c r="F140" s="66">
        <v>332121.98</v>
      </c>
      <c r="G140" s="61" t="s">
        <v>571</v>
      </c>
      <c r="H140" s="62"/>
      <c r="I140" s="62"/>
    </row>
    <row r="141" spans="1:9" ht="15.75">
      <c r="A141" s="65" t="s">
        <v>541</v>
      </c>
      <c r="B141" s="61">
        <v>19629252</v>
      </c>
      <c r="C141" s="65" t="s">
        <v>541</v>
      </c>
      <c r="D141" s="66">
        <v>170000</v>
      </c>
      <c r="E141" s="66"/>
      <c r="F141" s="66">
        <v>162121.98</v>
      </c>
      <c r="G141" s="61" t="s">
        <v>572</v>
      </c>
      <c r="H141" s="62"/>
      <c r="I141" s="62"/>
    </row>
    <row r="142" spans="1:9" ht="15.75">
      <c r="A142" s="65" t="s">
        <v>541</v>
      </c>
      <c r="B142" s="61">
        <v>19629252</v>
      </c>
      <c r="C142" s="65" t="s">
        <v>541</v>
      </c>
      <c r="D142" s="66">
        <v>50</v>
      </c>
      <c r="E142" s="66"/>
      <c r="F142" s="66">
        <v>162071.98</v>
      </c>
      <c r="G142" s="61" t="s">
        <v>573</v>
      </c>
      <c r="H142" s="62"/>
      <c r="I142" s="62"/>
    </row>
    <row r="143" spans="1:9" ht="15.75">
      <c r="A143" s="65" t="s">
        <v>541</v>
      </c>
      <c r="B143" s="61">
        <v>19629252</v>
      </c>
      <c r="C143" s="65" t="s">
        <v>541</v>
      </c>
      <c r="D143" s="66">
        <v>2.5</v>
      </c>
      <c r="E143" s="66"/>
      <c r="F143" s="66">
        <v>162069.48</v>
      </c>
      <c r="G143" s="61" t="s">
        <v>546</v>
      </c>
      <c r="H143" s="62"/>
      <c r="I143" s="62"/>
    </row>
    <row r="144" spans="1:9" ht="15.75">
      <c r="A144" s="65" t="s">
        <v>541</v>
      </c>
      <c r="B144" s="61">
        <v>19629083</v>
      </c>
      <c r="C144" s="65" t="s">
        <v>541</v>
      </c>
      <c r="D144" s="66">
        <v>120000</v>
      </c>
      <c r="E144" s="66"/>
      <c r="F144" s="66">
        <v>42069.48</v>
      </c>
      <c r="G144" s="61" t="s">
        <v>574</v>
      </c>
      <c r="H144" s="62"/>
      <c r="I144" s="62"/>
    </row>
    <row r="145" spans="1:9" ht="15.75">
      <c r="A145" s="65" t="s">
        <v>541</v>
      </c>
      <c r="B145" s="61">
        <v>19629083</v>
      </c>
      <c r="C145" s="65" t="s">
        <v>541</v>
      </c>
      <c r="D145" s="66">
        <v>50</v>
      </c>
      <c r="E145" s="66"/>
      <c r="F145" s="66">
        <v>42019.48</v>
      </c>
      <c r="G145" s="61" t="s">
        <v>575</v>
      </c>
      <c r="H145" s="62"/>
      <c r="I145" s="62"/>
    </row>
    <row r="146" spans="1:9" ht="15.75">
      <c r="A146" s="65" t="s">
        <v>541</v>
      </c>
      <c r="B146" s="61">
        <v>19629083</v>
      </c>
      <c r="C146" s="65" t="s">
        <v>541</v>
      </c>
      <c r="D146" s="66">
        <v>2.5</v>
      </c>
      <c r="E146" s="66"/>
      <c r="F146" s="66">
        <v>42016.98</v>
      </c>
      <c r="G146" s="61" t="s">
        <v>546</v>
      </c>
      <c r="H146" s="62"/>
      <c r="I146" s="62"/>
    </row>
    <row r="147" spans="1:9" ht="15.75">
      <c r="A147" s="65" t="s">
        <v>576</v>
      </c>
      <c r="B147" s="61">
        <v>0</v>
      </c>
      <c r="C147" s="65" t="s">
        <v>577</v>
      </c>
      <c r="D147" s="66">
        <v>5108.29</v>
      </c>
      <c r="E147" s="66"/>
      <c r="F147" s="66">
        <v>36908.69</v>
      </c>
      <c r="G147" s="61" t="s">
        <v>487</v>
      </c>
      <c r="H147" s="62"/>
      <c r="I147" s="62"/>
    </row>
    <row r="148" spans="1:9" ht="15.75">
      <c r="A148" s="65" t="s">
        <v>576</v>
      </c>
      <c r="B148" s="61">
        <v>0</v>
      </c>
      <c r="C148" s="65" t="s">
        <v>577</v>
      </c>
      <c r="D148" s="66">
        <v>255.41</v>
      </c>
      <c r="E148" s="66"/>
      <c r="F148" s="66">
        <v>36653.28</v>
      </c>
      <c r="G148" s="61" t="s">
        <v>488</v>
      </c>
      <c r="H148" s="62"/>
      <c r="I148" s="62"/>
    </row>
    <row r="149" spans="1:9" ht="15.75">
      <c r="A149" s="65" t="s">
        <v>578</v>
      </c>
      <c r="B149" s="61">
        <v>19008668</v>
      </c>
      <c r="C149" s="65" t="s">
        <v>578</v>
      </c>
      <c r="D149" s="66"/>
      <c r="E149" s="66">
        <v>8975000</v>
      </c>
      <c r="F149" s="66">
        <v>9011653.28</v>
      </c>
      <c r="G149" s="61" t="s">
        <v>579</v>
      </c>
      <c r="H149" s="62"/>
      <c r="I149" s="62"/>
    </row>
    <row r="150" spans="1:9" ht="15.75">
      <c r="A150" s="65" t="s">
        <v>580</v>
      </c>
      <c r="B150" s="61">
        <v>0</v>
      </c>
      <c r="C150" s="65" t="s">
        <v>580</v>
      </c>
      <c r="D150" s="66">
        <v>871315</v>
      </c>
      <c r="E150" s="66"/>
      <c r="F150" s="66">
        <v>8140338.28</v>
      </c>
      <c r="G150" s="61" t="s">
        <v>581</v>
      </c>
      <c r="H150" s="62"/>
      <c r="I150" s="62"/>
    </row>
    <row r="151" spans="1:9" ht="15.75">
      <c r="A151" s="65" t="s">
        <v>580</v>
      </c>
      <c r="B151" s="61">
        <v>0</v>
      </c>
      <c r="C151" s="65" t="s">
        <v>580</v>
      </c>
      <c r="D151" s="66">
        <v>190000</v>
      </c>
      <c r="E151" s="66"/>
      <c r="F151" s="66">
        <v>7950338.28</v>
      </c>
      <c r="G151" s="61" t="s">
        <v>582</v>
      </c>
      <c r="H151" s="62"/>
      <c r="I151" s="62"/>
    </row>
    <row r="152" spans="1:9" ht="15.75">
      <c r="A152" s="65" t="s">
        <v>580</v>
      </c>
      <c r="B152" s="61">
        <v>19979535</v>
      </c>
      <c r="C152" s="65" t="s">
        <v>580</v>
      </c>
      <c r="D152" s="66">
        <v>889000</v>
      </c>
      <c r="E152" s="66"/>
      <c r="F152" s="66">
        <v>7061338.28</v>
      </c>
      <c r="G152" s="61" t="s">
        <v>583</v>
      </c>
      <c r="H152" s="62"/>
      <c r="I152" s="62"/>
    </row>
    <row r="153" spans="1:9" ht="15.75">
      <c r="A153" s="65" t="s">
        <v>580</v>
      </c>
      <c r="B153" s="61">
        <v>19979800</v>
      </c>
      <c r="C153" s="65" t="s">
        <v>580</v>
      </c>
      <c r="D153" s="66">
        <v>75000</v>
      </c>
      <c r="E153" s="66"/>
      <c r="F153" s="66">
        <v>6986338.28</v>
      </c>
      <c r="G153" s="61" t="s">
        <v>584</v>
      </c>
      <c r="H153" s="62"/>
      <c r="I153" s="62"/>
    </row>
    <row r="154" spans="1:9" ht="15.75">
      <c r="A154" s="65" t="s">
        <v>580</v>
      </c>
      <c r="B154" s="61">
        <v>19979535</v>
      </c>
      <c r="C154" s="65" t="s">
        <v>580</v>
      </c>
      <c r="D154" s="66">
        <v>50</v>
      </c>
      <c r="E154" s="66"/>
      <c r="F154" s="66">
        <v>6986288.28</v>
      </c>
      <c r="G154" s="61" t="s">
        <v>585</v>
      </c>
      <c r="H154" s="62"/>
      <c r="I154" s="62"/>
    </row>
    <row r="155" spans="1:9" ht="15.75">
      <c r="A155" s="65" t="s">
        <v>580</v>
      </c>
      <c r="B155" s="61">
        <v>19979535</v>
      </c>
      <c r="C155" s="65" t="s">
        <v>580</v>
      </c>
      <c r="D155" s="66">
        <v>2.5</v>
      </c>
      <c r="E155" s="66"/>
      <c r="F155" s="66">
        <v>6986285.78</v>
      </c>
      <c r="G155" s="61" t="s">
        <v>586</v>
      </c>
      <c r="H155" s="62"/>
      <c r="I155" s="62"/>
    </row>
    <row r="156" spans="1:9" ht="15.75">
      <c r="A156" s="65" t="s">
        <v>580</v>
      </c>
      <c r="B156" s="61">
        <v>19979800</v>
      </c>
      <c r="C156" s="65" t="s">
        <v>580</v>
      </c>
      <c r="D156" s="66">
        <v>50</v>
      </c>
      <c r="E156" s="66"/>
      <c r="F156" s="66">
        <v>6986235.78</v>
      </c>
      <c r="G156" s="61" t="s">
        <v>587</v>
      </c>
      <c r="H156" s="62"/>
      <c r="I156" s="62"/>
    </row>
    <row r="157" spans="1:9" ht="15.75">
      <c r="A157" s="65" t="s">
        <v>580</v>
      </c>
      <c r="B157" s="61">
        <v>19979800</v>
      </c>
      <c r="C157" s="65" t="s">
        <v>580</v>
      </c>
      <c r="D157" s="66">
        <v>2.5</v>
      </c>
      <c r="E157" s="66"/>
      <c r="F157" s="66">
        <v>6986233.28</v>
      </c>
      <c r="G157" s="61" t="s">
        <v>586</v>
      </c>
      <c r="H157" s="62"/>
      <c r="I157" s="62"/>
    </row>
    <row r="158" spans="1:9" ht="15.75">
      <c r="A158" s="65" t="s">
        <v>588</v>
      </c>
      <c r="B158" s="61">
        <v>20208828</v>
      </c>
      <c r="C158" s="65" t="s">
        <v>588</v>
      </c>
      <c r="D158" s="66">
        <v>120000</v>
      </c>
      <c r="E158" s="66"/>
      <c r="F158" s="66">
        <v>6866233.28</v>
      </c>
      <c r="G158" s="61" t="s">
        <v>589</v>
      </c>
      <c r="H158" s="62"/>
      <c r="I158" s="62"/>
    </row>
    <row r="159" spans="1:9" ht="15.75">
      <c r="A159" s="65" t="s">
        <v>588</v>
      </c>
      <c r="B159" s="61">
        <v>20208828</v>
      </c>
      <c r="C159" s="65" t="s">
        <v>588</v>
      </c>
      <c r="D159" s="66">
        <v>50</v>
      </c>
      <c r="E159" s="66"/>
      <c r="F159" s="66">
        <v>6866183.28</v>
      </c>
      <c r="G159" s="61" t="s">
        <v>590</v>
      </c>
      <c r="H159" s="62"/>
      <c r="I159" s="62"/>
    </row>
    <row r="160" spans="1:9" ht="15.75">
      <c r="A160" s="65" t="s">
        <v>588</v>
      </c>
      <c r="B160" s="61">
        <v>20208828</v>
      </c>
      <c r="C160" s="65" t="s">
        <v>588</v>
      </c>
      <c r="D160" s="66">
        <v>2.5</v>
      </c>
      <c r="E160" s="66"/>
      <c r="F160" s="66">
        <v>6866180.78</v>
      </c>
      <c r="G160" s="61" t="s">
        <v>586</v>
      </c>
      <c r="H160" s="62"/>
      <c r="I160" s="62"/>
    </row>
    <row r="161" spans="1:9" ht="15.75">
      <c r="A161" s="65" t="s">
        <v>588</v>
      </c>
      <c r="B161" s="61">
        <v>20177548</v>
      </c>
      <c r="C161" s="65" t="s">
        <v>588</v>
      </c>
      <c r="D161" s="66">
        <v>57850</v>
      </c>
      <c r="E161" s="66"/>
      <c r="F161" s="66">
        <v>6808330.78</v>
      </c>
      <c r="G161" s="61" t="s">
        <v>591</v>
      </c>
      <c r="H161" s="62"/>
      <c r="I161" s="62"/>
    </row>
    <row r="162" spans="1:9" ht="15.75">
      <c r="A162" s="65" t="s">
        <v>588</v>
      </c>
      <c r="B162" s="61">
        <v>20177548</v>
      </c>
      <c r="C162" s="65" t="s">
        <v>588</v>
      </c>
      <c r="D162" s="66">
        <v>50</v>
      </c>
      <c r="E162" s="66"/>
      <c r="F162" s="66">
        <v>6808280.78</v>
      </c>
      <c r="G162" s="61" t="s">
        <v>592</v>
      </c>
      <c r="H162" s="62"/>
      <c r="I162" s="62"/>
    </row>
    <row r="163" spans="1:9" ht="15.75">
      <c r="A163" s="65" t="s">
        <v>588</v>
      </c>
      <c r="B163" s="61">
        <v>20177548</v>
      </c>
      <c r="C163" s="65" t="s">
        <v>588</v>
      </c>
      <c r="D163" s="66">
        <v>2.5</v>
      </c>
      <c r="E163" s="66"/>
      <c r="F163" s="66">
        <v>6808278.28</v>
      </c>
      <c r="G163" s="61" t="s">
        <v>586</v>
      </c>
      <c r="H163" s="62"/>
      <c r="I163" s="62"/>
    </row>
    <row r="164" spans="1:9" ht="15.75">
      <c r="A164" s="65" t="s">
        <v>588</v>
      </c>
      <c r="B164" s="61">
        <v>20179074</v>
      </c>
      <c r="C164" s="65" t="s">
        <v>588</v>
      </c>
      <c r="D164" s="66">
        <v>202670</v>
      </c>
      <c r="E164" s="66"/>
      <c r="F164" s="66">
        <v>6605608.28</v>
      </c>
      <c r="G164" s="61" t="s">
        <v>593</v>
      </c>
      <c r="H164" s="62"/>
      <c r="I164" s="62"/>
    </row>
    <row r="165" spans="1:9" ht="15.75">
      <c r="A165" s="65" t="s">
        <v>588</v>
      </c>
      <c r="B165" s="61">
        <v>20179074</v>
      </c>
      <c r="C165" s="65" t="s">
        <v>588</v>
      </c>
      <c r="D165" s="66">
        <v>50</v>
      </c>
      <c r="E165" s="66"/>
      <c r="F165" s="66">
        <v>6605558.28</v>
      </c>
      <c r="G165" s="61" t="s">
        <v>594</v>
      </c>
      <c r="H165" s="62"/>
      <c r="I165" s="62"/>
    </row>
    <row r="166" spans="1:9" ht="15.75">
      <c r="A166" s="65" t="s">
        <v>588</v>
      </c>
      <c r="B166" s="61">
        <v>20179074</v>
      </c>
      <c r="C166" s="65" t="s">
        <v>588</v>
      </c>
      <c r="D166" s="66">
        <v>2.5</v>
      </c>
      <c r="E166" s="66"/>
      <c r="F166" s="66">
        <v>6605555.78</v>
      </c>
      <c r="G166" s="61" t="s">
        <v>586</v>
      </c>
      <c r="H166" s="62"/>
      <c r="I166" s="62"/>
    </row>
    <row r="167" spans="1:9" ht="15.75">
      <c r="A167" s="65" t="s">
        <v>588</v>
      </c>
      <c r="B167" s="61">
        <v>0</v>
      </c>
      <c r="C167" s="65" t="s">
        <v>588</v>
      </c>
      <c r="D167" s="66"/>
      <c r="E167" s="66">
        <v>120000</v>
      </c>
      <c r="F167" s="66">
        <v>6725555.78</v>
      </c>
      <c r="G167" s="61" t="s">
        <v>595</v>
      </c>
      <c r="H167" s="62"/>
      <c r="I167" s="62"/>
    </row>
    <row r="168" spans="1:9" ht="15.75">
      <c r="A168" s="65" t="s">
        <v>588</v>
      </c>
      <c r="B168" s="61">
        <v>0</v>
      </c>
      <c r="C168" s="65" t="s">
        <v>588</v>
      </c>
      <c r="D168" s="66"/>
      <c r="E168" s="66">
        <v>50</v>
      </c>
      <c r="F168" s="66">
        <v>6725605.78</v>
      </c>
      <c r="G168" s="61" t="s">
        <v>596</v>
      </c>
      <c r="H168" s="62"/>
      <c r="I168" s="62"/>
    </row>
    <row r="169" spans="1:9" ht="15.75">
      <c r="A169" s="65" t="s">
        <v>588</v>
      </c>
      <c r="B169" s="61">
        <v>0</v>
      </c>
      <c r="C169" s="65" t="s">
        <v>588</v>
      </c>
      <c r="D169" s="66"/>
      <c r="E169" s="66">
        <v>2.5</v>
      </c>
      <c r="F169" s="66">
        <v>6725608.28</v>
      </c>
      <c r="G169" s="61" t="s">
        <v>597</v>
      </c>
      <c r="H169" s="62"/>
      <c r="I169" s="62"/>
    </row>
    <row r="170" spans="1:9" ht="15.75">
      <c r="A170" s="65" t="s">
        <v>598</v>
      </c>
      <c r="B170" s="61">
        <v>0</v>
      </c>
      <c r="C170" s="65" t="s">
        <v>598</v>
      </c>
      <c r="D170" s="66">
        <v>75000</v>
      </c>
      <c r="E170" s="66"/>
      <c r="F170" s="66">
        <v>6650608.28</v>
      </c>
      <c r="G170" s="61" t="s">
        <v>599</v>
      </c>
      <c r="H170" s="62"/>
      <c r="I170" s="62"/>
    </row>
    <row r="171" spans="1:9" ht="15.75">
      <c r="A171" s="65" t="s">
        <v>598</v>
      </c>
      <c r="B171" s="61">
        <v>0</v>
      </c>
      <c r="C171" s="65" t="s">
        <v>598</v>
      </c>
      <c r="D171" s="66">
        <v>150000</v>
      </c>
      <c r="E171" s="66"/>
      <c r="F171" s="66">
        <v>6500608.28</v>
      </c>
      <c r="G171" s="61" t="s">
        <v>600</v>
      </c>
      <c r="H171" s="62"/>
      <c r="I171" s="62"/>
    </row>
    <row r="172" spans="1:9" ht="15.75">
      <c r="A172" s="65" t="s">
        <v>598</v>
      </c>
      <c r="B172" s="61">
        <v>20260286</v>
      </c>
      <c r="C172" s="65" t="s">
        <v>598</v>
      </c>
      <c r="D172" s="66">
        <v>150000</v>
      </c>
      <c r="E172" s="66"/>
      <c r="F172" s="66">
        <v>6350608.28</v>
      </c>
      <c r="G172" s="61" t="s">
        <v>601</v>
      </c>
      <c r="H172" s="62"/>
      <c r="I172" s="62"/>
    </row>
    <row r="173" spans="1:9" ht="15.75">
      <c r="A173" s="65" t="s">
        <v>598</v>
      </c>
      <c r="B173" s="61">
        <v>20260286</v>
      </c>
      <c r="C173" s="65" t="s">
        <v>598</v>
      </c>
      <c r="D173" s="66">
        <v>50</v>
      </c>
      <c r="E173" s="66"/>
      <c r="F173" s="66">
        <v>6350558.28</v>
      </c>
      <c r="G173" s="61" t="s">
        <v>602</v>
      </c>
      <c r="H173" s="62"/>
      <c r="I173" s="62"/>
    </row>
    <row r="174" spans="1:9" ht="15.75">
      <c r="A174" s="65" t="s">
        <v>598</v>
      </c>
      <c r="B174" s="61">
        <v>20260286</v>
      </c>
      <c r="C174" s="65" t="s">
        <v>598</v>
      </c>
      <c r="D174" s="66">
        <v>2.5</v>
      </c>
      <c r="E174" s="66"/>
      <c r="F174" s="66">
        <v>6350555.78</v>
      </c>
      <c r="G174" s="61" t="s">
        <v>586</v>
      </c>
      <c r="H174" s="62"/>
      <c r="I174" s="62"/>
    </row>
    <row r="175" spans="1:9" ht="15.75">
      <c r="A175" s="65" t="s">
        <v>603</v>
      </c>
      <c r="B175" s="61">
        <v>20506039</v>
      </c>
      <c r="C175" s="65" t="s">
        <v>603</v>
      </c>
      <c r="D175" s="66">
        <v>170000</v>
      </c>
      <c r="E175" s="66"/>
      <c r="F175" s="66">
        <v>6180555.78</v>
      </c>
      <c r="G175" s="61" t="s">
        <v>604</v>
      </c>
      <c r="H175" s="62"/>
      <c r="I175" s="62"/>
    </row>
    <row r="176" spans="1:9" ht="15.75">
      <c r="A176" s="65" t="s">
        <v>603</v>
      </c>
      <c r="B176" s="61">
        <v>20506039</v>
      </c>
      <c r="C176" s="65" t="s">
        <v>603</v>
      </c>
      <c r="D176" s="66">
        <v>50</v>
      </c>
      <c r="E176" s="66"/>
      <c r="F176" s="66">
        <v>6180505.78</v>
      </c>
      <c r="G176" s="61" t="s">
        <v>605</v>
      </c>
      <c r="H176" s="62"/>
      <c r="I176" s="62"/>
    </row>
    <row r="177" spans="1:9" ht="15.75">
      <c r="A177" s="65" t="s">
        <v>603</v>
      </c>
      <c r="B177" s="61">
        <v>20506039</v>
      </c>
      <c r="C177" s="65" t="s">
        <v>603</v>
      </c>
      <c r="D177" s="66">
        <v>2.5</v>
      </c>
      <c r="E177" s="66"/>
      <c r="F177" s="66">
        <v>6180503.28</v>
      </c>
      <c r="G177" s="61" t="s">
        <v>606</v>
      </c>
      <c r="H177" s="62"/>
      <c r="I177" s="62"/>
    </row>
    <row r="178" spans="1:9" ht="15.75">
      <c r="A178" s="65" t="s">
        <v>603</v>
      </c>
      <c r="B178" s="61">
        <v>20505683</v>
      </c>
      <c r="C178" s="65" t="s">
        <v>603</v>
      </c>
      <c r="D178" s="66">
        <v>142500</v>
      </c>
      <c r="E178" s="66"/>
      <c r="F178" s="66">
        <v>6038003.28</v>
      </c>
      <c r="G178" s="61" t="s">
        <v>607</v>
      </c>
      <c r="H178" s="62"/>
      <c r="I178" s="62"/>
    </row>
    <row r="179" spans="1:9" ht="15.75">
      <c r="A179" s="65" t="s">
        <v>603</v>
      </c>
      <c r="B179" s="61">
        <v>20505683</v>
      </c>
      <c r="C179" s="65" t="s">
        <v>603</v>
      </c>
      <c r="D179" s="66">
        <v>50</v>
      </c>
      <c r="E179" s="66"/>
      <c r="F179" s="66">
        <v>6037953.28</v>
      </c>
      <c r="G179" s="61" t="s">
        <v>608</v>
      </c>
      <c r="H179" s="62"/>
      <c r="I179" s="62"/>
    </row>
    <row r="180" spans="1:9" ht="15.75">
      <c r="A180" s="65" t="s">
        <v>603</v>
      </c>
      <c r="B180" s="61">
        <v>20505683</v>
      </c>
      <c r="C180" s="65" t="s">
        <v>603</v>
      </c>
      <c r="D180" s="66">
        <v>2.5</v>
      </c>
      <c r="E180" s="66"/>
      <c r="F180" s="66">
        <v>6037950.78</v>
      </c>
      <c r="G180" s="61" t="s">
        <v>606</v>
      </c>
      <c r="H180" s="62"/>
      <c r="I180" s="62"/>
    </row>
    <row r="181" spans="1:9" ht="15.75">
      <c r="A181" s="65" t="s">
        <v>603</v>
      </c>
      <c r="B181" s="61">
        <v>20505515</v>
      </c>
      <c r="C181" s="65" t="s">
        <v>603</v>
      </c>
      <c r="D181" s="66">
        <v>570000</v>
      </c>
      <c r="E181" s="66"/>
      <c r="F181" s="66">
        <v>5467950.78</v>
      </c>
      <c r="G181" s="61" t="s">
        <v>609</v>
      </c>
      <c r="H181" s="62"/>
      <c r="I181" s="62"/>
    </row>
    <row r="182" spans="1:9" ht="15.75">
      <c r="A182" s="65" t="s">
        <v>603</v>
      </c>
      <c r="B182" s="61">
        <v>20505515</v>
      </c>
      <c r="C182" s="65" t="s">
        <v>603</v>
      </c>
      <c r="D182" s="66">
        <v>50</v>
      </c>
      <c r="E182" s="66"/>
      <c r="F182" s="66">
        <v>5467900.78</v>
      </c>
      <c r="G182" s="61" t="s">
        <v>610</v>
      </c>
      <c r="H182" s="62"/>
      <c r="I182" s="62"/>
    </row>
    <row r="183" spans="1:9" ht="15.75">
      <c r="A183" s="65" t="s">
        <v>603</v>
      </c>
      <c r="B183" s="61">
        <v>20505515</v>
      </c>
      <c r="C183" s="65" t="s">
        <v>603</v>
      </c>
      <c r="D183" s="66">
        <v>2.5</v>
      </c>
      <c r="E183" s="66"/>
      <c r="F183" s="66">
        <v>5467898.28</v>
      </c>
      <c r="G183" s="61" t="s">
        <v>606</v>
      </c>
      <c r="H183" s="62"/>
      <c r="I183" s="62"/>
    </row>
    <row r="184" spans="1:9" ht="15.75">
      <c r="A184" s="65" t="s">
        <v>603</v>
      </c>
      <c r="B184" s="61">
        <v>0</v>
      </c>
      <c r="C184" s="65" t="s">
        <v>603</v>
      </c>
      <c r="D184" s="66">
        <v>170000</v>
      </c>
      <c r="E184" s="66"/>
      <c r="F184" s="66">
        <v>5297898.28</v>
      </c>
      <c r="G184" s="61" t="s">
        <v>611</v>
      </c>
      <c r="H184" s="62"/>
      <c r="I184" s="62"/>
    </row>
    <row r="185" spans="1:9" ht="15.75">
      <c r="A185" s="65" t="s">
        <v>603</v>
      </c>
      <c r="B185" s="61">
        <v>20505367</v>
      </c>
      <c r="C185" s="65" t="s">
        <v>603</v>
      </c>
      <c r="D185" s="66">
        <v>80000</v>
      </c>
      <c r="E185" s="66"/>
      <c r="F185" s="66">
        <v>5217898.28</v>
      </c>
      <c r="G185" s="61" t="s">
        <v>612</v>
      </c>
      <c r="H185" s="62"/>
      <c r="I185" s="62"/>
    </row>
    <row r="186" spans="1:9" ht="15.75">
      <c r="A186" s="65" t="s">
        <v>603</v>
      </c>
      <c r="B186" s="61">
        <v>20505367</v>
      </c>
      <c r="C186" s="65" t="s">
        <v>603</v>
      </c>
      <c r="D186" s="66">
        <v>50</v>
      </c>
      <c r="E186" s="66"/>
      <c r="F186" s="66">
        <v>5217848.28</v>
      </c>
      <c r="G186" s="61" t="s">
        <v>613</v>
      </c>
      <c r="H186" s="62"/>
      <c r="I186" s="62"/>
    </row>
    <row r="187" spans="1:9" ht="15.75">
      <c r="A187" s="65" t="s">
        <v>603</v>
      </c>
      <c r="B187" s="61">
        <v>20505367</v>
      </c>
      <c r="C187" s="65" t="s">
        <v>603</v>
      </c>
      <c r="D187" s="66">
        <v>2.5</v>
      </c>
      <c r="E187" s="66"/>
      <c r="F187" s="66">
        <v>5217845.78</v>
      </c>
      <c r="G187" s="61" t="s">
        <v>606</v>
      </c>
      <c r="H187" s="62"/>
      <c r="I187" s="62"/>
    </row>
    <row r="188" spans="1:9" ht="15.75">
      <c r="A188" s="65" t="s">
        <v>603</v>
      </c>
      <c r="B188" s="61">
        <v>0</v>
      </c>
      <c r="C188" s="65" t="s">
        <v>603</v>
      </c>
      <c r="D188" s="66">
        <v>170000</v>
      </c>
      <c r="E188" s="66"/>
      <c r="F188" s="66">
        <v>5047845.78</v>
      </c>
      <c r="G188" s="61" t="s">
        <v>614</v>
      </c>
      <c r="H188" s="62"/>
      <c r="I188" s="62"/>
    </row>
    <row r="189" spans="1:9" ht="15.75">
      <c r="A189" s="65" t="s">
        <v>615</v>
      </c>
      <c r="B189" s="61">
        <v>0</v>
      </c>
      <c r="C189" s="65" t="s">
        <v>615</v>
      </c>
      <c r="D189" s="66">
        <v>176</v>
      </c>
      <c r="E189" s="66"/>
      <c r="F189" s="66">
        <v>5047669.78</v>
      </c>
      <c r="G189" s="61" t="s">
        <v>458</v>
      </c>
      <c r="H189" s="62"/>
      <c r="I189" s="62"/>
    </row>
    <row r="190" spans="1:9" ht="15.75">
      <c r="A190" s="65" t="s">
        <v>616</v>
      </c>
      <c r="B190" s="61">
        <v>0</v>
      </c>
      <c r="C190" s="65" t="s">
        <v>615</v>
      </c>
      <c r="D190" s="66">
        <v>3963.34</v>
      </c>
      <c r="E190" s="66"/>
      <c r="F190" s="66">
        <v>5043706.44</v>
      </c>
      <c r="G190" s="61" t="s">
        <v>487</v>
      </c>
      <c r="H190" s="62"/>
      <c r="I190" s="62"/>
    </row>
    <row r="191" spans="1:9" ht="15.75">
      <c r="A191" s="65" t="s">
        <v>616</v>
      </c>
      <c r="B191" s="61">
        <v>0</v>
      </c>
      <c r="C191" s="65" t="s">
        <v>615</v>
      </c>
      <c r="D191" s="66">
        <v>198.17</v>
      </c>
      <c r="E191" s="66"/>
      <c r="F191" s="66">
        <v>5043508.27</v>
      </c>
      <c r="G191" s="61" t="s">
        <v>488</v>
      </c>
      <c r="H191" s="62"/>
      <c r="I191" s="62"/>
    </row>
    <row r="192" spans="1:9" ht="15.75">
      <c r="A192" s="65" t="s">
        <v>616</v>
      </c>
      <c r="B192" s="61">
        <v>0</v>
      </c>
      <c r="C192" s="65" t="s">
        <v>616</v>
      </c>
      <c r="D192" s="66">
        <v>150000</v>
      </c>
      <c r="E192" s="66"/>
      <c r="F192" s="66">
        <v>4893508.27</v>
      </c>
      <c r="G192" s="61" t="s">
        <v>617</v>
      </c>
      <c r="H192" s="62"/>
      <c r="I192" s="62"/>
    </row>
    <row r="193" spans="1:9" ht="15.75">
      <c r="A193" s="65" t="s">
        <v>616</v>
      </c>
      <c r="B193" s="61">
        <v>20718836</v>
      </c>
      <c r="C193" s="65" t="s">
        <v>616</v>
      </c>
      <c r="D193" s="66">
        <v>170000</v>
      </c>
      <c r="E193" s="66"/>
      <c r="F193" s="66">
        <v>4723508.27</v>
      </c>
      <c r="G193" s="61" t="s">
        <v>618</v>
      </c>
      <c r="H193" s="62"/>
      <c r="I193" s="62"/>
    </row>
    <row r="194" spans="1:9" ht="15.75">
      <c r="A194" s="65" t="s">
        <v>616</v>
      </c>
      <c r="B194" s="61">
        <v>20718836</v>
      </c>
      <c r="C194" s="65" t="s">
        <v>616</v>
      </c>
      <c r="D194" s="66">
        <v>50</v>
      </c>
      <c r="E194" s="66"/>
      <c r="F194" s="66">
        <v>4723458.27</v>
      </c>
      <c r="G194" s="61" t="s">
        <v>619</v>
      </c>
      <c r="H194" s="62"/>
      <c r="I194" s="62"/>
    </row>
    <row r="195" spans="1:9" ht="15.75">
      <c r="A195" s="65" t="s">
        <v>616</v>
      </c>
      <c r="B195" s="61">
        <v>20718836</v>
      </c>
      <c r="C195" s="65" t="s">
        <v>616</v>
      </c>
      <c r="D195" s="66">
        <v>2.5</v>
      </c>
      <c r="E195" s="66"/>
      <c r="F195" s="66">
        <v>4723455.77</v>
      </c>
      <c r="G195" s="61" t="s">
        <v>606</v>
      </c>
      <c r="H195" s="62"/>
      <c r="I195" s="62"/>
    </row>
    <row r="196" spans="1:9" ht="15.75">
      <c r="A196" s="65" t="s">
        <v>616</v>
      </c>
      <c r="B196" s="61">
        <v>0</v>
      </c>
      <c r="C196" s="65" t="s">
        <v>616</v>
      </c>
      <c r="D196" s="66">
        <v>170000</v>
      </c>
      <c r="E196" s="66"/>
      <c r="F196" s="66">
        <v>4553455.77</v>
      </c>
      <c r="G196" s="61" t="s">
        <v>620</v>
      </c>
      <c r="H196" s="62"/>
      <c r="I196" s="62"/>
    </row>
    <row r="197" spans="1:9" ht="15.75">
      <c r="A197" s="65" t="s">
        <v>616</v>
      </c>
      <c r="B197" s="61">
        <v>20720728</v>
      </c>
      <c r="C197" s="65" t="s">
        <v>616</v>
      </c>
      <c r="D197" s="66">
        <v>170000</v>
      </c>
      <c r="E197" s="66"/>
      <c r="F197" s="66">
        <v>4383455.77</v>
      </c>
      <c r="G197" s="61" t="s">
        <v>621</v>
      </c>
      <c r="H197" s="62"/>
      <c r="I197" s="62"/>
    </row>
    <row r="198" spans="1:9" ht="15.75">
      <c r="A198" s="65" t="s">
        <v>616</v>
      </c>
      <c r="B198" s="61">
        <v>20720448</v>
      </c>
      <c r="C198" s="65" t="s">
        <v>616</v>
      </c>
      <c r="D198" s="66">
        <v>100000</v>
      </c>
      <c r="E198" s="66"/>
      <c r="F198" s="66">
        <v>4283455.77</v>
      </c>
      <c r="G198" s="61" t="s">
        <v>622</v>
      </c>
      <c r="H198" s="62"/>
      <c r="I198" s="62"/>
    </row>
    <row r="199" spans="1:9" ht="15.75">
      <c r="A199" s="65" t="s">
        <v>616</v>
      </c>
      <c r="B199" s="61">
        <v>20720728</v>
      </c>
      <c r="C199" s="65" t="s">
        <v>616</v>
      </c>
      <c r="D199" s="66">
        <v>50</v>
      </c>
      <c r="E199" s="66"/>
      <c r="F199" s="66">
        <v>4283405.77</v>
      </c>
      <c r="G199" s="61" t="s">
        <v>623</v>
      </c>
      <c r="H199" s="62"/>
      <c r="I199" s="62"/>
    </row>
    <row r="200" spans="1:9" ht="15.75">
      <c r="A200" s="65" t="s">
        <v>616</v>
      </c>
      <c r="B200" s="61">
        <v>20720728</v>
      </c>
      <c r="C200" s="65" t="s">
        <v>616</v>
      </c>
      <c r="D200" s="66">
        <v>2.5</v>
      </c>
      <c r="E200" s="66"/>
      <c r="F200" s="66">
        <v>4283403.27</v>
      </c>
      <c r="G200" s="61" t="s">
        <v>606</v>
      </c>
      <c r="H200" s="62"/>
      <c r="I200" s="62"/>
    </row>
    <row r="201" spans="1:9" ht="15.75">
      <c r="A201" s="65" t="s">
        <v>616</v>
      </c>
      <c r="B201" s="61">
        <v>20720448</v>
      </c>
      <c r="C201" s="65" t="s">
        <v>616</v>
      </c>
      <c r="D201" s="66">
        <v>50</v>
      </c>
      <c r="E201" s="66"/>
      <c r="F201" s="66">
        <v>4283353.27</v>
      </c>
      <c r="G201" s="61" t="s">
        <v>624</v>
      </c>
      <c r="H201" s="62"/>
      <c r="I201" s="62"/>
    </row>
    <row r="202" spans="1:9" ht="15.75">
      <c r="A202" s="65" t="s">
        <v>616</v>
      </c>
      <c r="B202" s="61">
        <v>20720448</v>
      </c>
      <c r="C202" s="65" t="s">
        <v>616</v>
      </c>
      <c r="D202" s="66">
        <v>2.5</v>
      </c>
      <c r="E202" s="66"/>
      <c r="F202" s="66">
        <v>4283350.77</v>
      </c>
      <c r="G202" s="61" t="s">
        <v>606</v>
      </c>
      <c r="H202" s="62"/>
      <c r="I202" s="62"/>
    </row>
    <row r="203" spans="1:9" ht="15.75">
      <c r="A203" s="65" t="s">
        <v>616</v>
      </c>
      <c r="B203" s="61">
        <v>0</v>
      </c>
      <c r="C203" s="65" t="s">
        <v>616</v>
      </c>
      <c r="D203" s="66">
        <v>75000</v>
      </c>
      <c r="E203" s="66"/>
      <c r="F203" s="66">
        <v>4208350.77</v>
      </c>
      <c r="G203" s="61" t="s">
        <v>625</v>
      </c>
      <c r="H203" s="62"/>
      <c r="I203" s="62"/>
    </row>
    <row r="204" spans="1:9" ht="15.75">
      <c r="A204" s="65" t="s">
        <v>616</v>
      </c>
      <c r="B204" s="61">
        <v>0</v>
      </c>
      <c r="C204" s="65" t="s">
        <v>616</v>
      </c>
      <c r="D204" s="66">
        <v>170000</v>
      </c>
      <c r="E204" s="66"/>
      <c r="F204" s="66">
        <v>4038350.77</v>
      </c>
      <c r="G204" s="61" t="s">
        <v>626</v>
      </c>
      <c r="H204" s="62"/>
      <c r="I204" s="62"/>
    </row>
    <row r="205" spans="1:9" ht="15.75">
      <c r="A205" s="65" t="s">
        <v>616</v>
      </c>
      <c r="B205" s="61">
        <v>0</v>
      </c>
      <c r="C205" s="65" t="s">
        <v>616</v>
      </c>
      <c r="D205" s="66">
        <v>130000</v>
      </c>
      <c r="E205" s="66"/>
      <c r="F205" s="66">
        <v>3908350.77</v>
      </c>
      <c r="G205" s="61" t="s">
        <v>627</v>
      </c>
      <c r="H205" s="62"/>
      <c r="I205" s="62"/>
    </row>
    <row r="206" spans="1:9" ht="15.75">
      <c r="A206" s="65" t="s">
        <v>616</v>
      </c>
      <c r="B206" s="61">
        <v>20721599</v>
      </c>
      <c r="C206" s="65" t="s">
        <v>616</v>
      </c>
      <c r="D206" s="66">
        <v>170000</v>
      </c>
      <c r="E206" s="66"/>
      <c r="F206" s="66">
        <v>3738350.77</v>
      </c>
      <c r="G206" s="61" t="s">
        <v>628</v>
      </c>
      <c r="H206" s="62"/>
      <c r="I206" s="62"/>
    </row>
    <row r="207" spans="1:9" ht="15.75">
      <c r="A207" s="65" t="s">
        <v>616</v>
      </c>
      <c r="B207" s="61">
        <v>20721599</v>
      </c>
      <c r="C207" s="65" t="s">
        <v>616</v>
      </c>
      <c r="D207" s="66">
        <v>50</v>
      </c>
      <c r="E207" s="66"/>
      <c r="F207" s="66">
        <v>3738300.77</v>
      </c>
      <c r="G207" s="61" t="s">
        <v>629</v>
      </c>
      <c r="H207" s="62"/>
      <c r="I207" s="62"/>
    </row>
    <row r="208" spans="1:9" ht="15.75">
      <c r="A208" s="65" t="s">
        <v>616</v>
      </c>
      <c r="B208" s="61">
        <v>20721599</v>
      </c>
      <c r="C208" s="65" t="s">
        <v>616</v>
      </c>
      <c r="D208" s="66">
        <v>2.5</v>
      </c>
      <c r="E208" s="66"/>
      <c r="F208" s="66">
        <v>3738298.27</v>
      </c>
      <c r="G208" s="61" t="s">
        <v>606</v>
      </c>
      <c r="H208" s="62"/>
      <c r="I208" s="62"/>
    </row>
    <row r="209" spans="1:9" ht="15.75">
      <c r="A209" s="65" t="s">
        <v>616</v>
      </c>
      <c r="B209" s="61">
        <v>0</v>
      </c>
      <c r="C209" s="65" t="s">
        <v>616</v>
      </c>
      <c r="D209" s="66">
        <v>170000</v>
      </c>
      <c r="E209" s="66"/>
      <c r="F209" s="66">
        <v>3568298.27</v>
      </c>
      <c r="G209" s="61" t="s">
        <v>630</v>
      </c>
      <c r="H209" s="62"/>
      <c r="I209" s="62"/>
    </row>
    <row r="210" spans="1:9" ht="15.75">
      <c r="A210" s="65" t="s">
        <v>616</v>
      </c>
      <c r="B210" s="61">
        <v>20846597</v>
      </c>
      <c r="C210" s="65" t="s">
        <v>616</v>
      </c>
      <c r="D210" s="66">
        <v>170000</v>
      </c>
      <c r="E210" s="66"/>
      <c r="F210" s="66">
        <v>3398298.27</v>
      </c>
      <c r="G210" s="61" t="s">
        <v>631</v>
      </c>
      <c r="H210" s="62"/>
      <c r="I210" s="62"/>
    </row>
    <row r="211" spans="1:9" ht="15.75">
      <c r="A211" s="65" t="s">
        <v>616</v>
      </c>
      <c r="B211" s="61">
        <v>20846597</v>
      </c>
      <c r="C211" s="65" t="s">
        <v>616</v>
      </c>
      <c r="D211" s="66">
        <v>50</v>
      </c>
      <c r="E211" s="66"/>
      <c r="F211" s="66">
        <v>3398248.27</v>
      </c>
      <c r="G211" s="61" t="s">
        <v>632</v>
      </c>
      <c r="H211" s="62"/>
      <c r="I211" s="62"/>
    </row>
    <row r="212" spans="1:9" ht="15.75">
      <c r="A212" s="65" t="s">
        <v>616</v>
      </c>
      <c r="B212" s="61">
        <v>20846597</v>
      </c>
      <c r="C212" s="65" t="s">
        <v>616</v>
      </c>
      <c r="D212" s="66">
        <v>2.5</v>
      </c>
      <c r="E212" s="66"/>
      <c r="F212" s="66">
        <v>3398245.77</v>
      </c>
      <c r="G212" s="61" t="s">
        <v>633</v>
      </c>
      <c r="H212" s="62"/>
      <c r="I212" s="62"/>
    </row>
    <row r="213" spans="1:9" ht="15.75">
      <c r="A213" s="65" t="s">
        <v>616</v>
      </c>
      <c r="B213" s="61">
        <v>0</v>
      </c>
      <c r="C213" s="65" t="s">
        <v>616</v>
      </c>
      <c r="D213" s="66">
        <v>150000</v>
      </c>
      <c r="E213" s="66"/>
      <c r="F213" s="66">
        <v>3248245.77</v>
      </c>
      <c r="G213" s="61" t="s">
        <v>634</v>
      </c>
      <c r="H213" s="62"/>
      <c r="I213" s="62"/>
    </row>
    <row r="214" spans="1:9" ht="15.75">
      <c r="A214" s="65" t="s">
        <v>616</v>
      </c>
      <c r="B214" s="61">
        <v>0</v>
      </c>
      <c r="C214" s="65" t="s">
        <v>616</v>
      </c>
      <c r="D214" s="66"/>
      <c r="E214" s="66">
        <v>170000</v>
      </c>
      <c r="F214" s="66">
        <v>3418245.77</v>
      </c>
      <c r="G214" s="61" t="s">
        <v>635</v>
      </c>
      <c r="H214" s="62"/>
      <c r="I214" s="62"/>
    </row>
    <row r="215" spans="1:9" ht="15.75">
      <c r="A215" s="65" t="s">
        <v>616</v>
      </c>
      <c r="B215" s="61">
        <v>0</v>
      </c>
      <c r="C215" s="65" t="s">
        <v>616</v>
      </c>
      <c r="D215" s="66"/>
      <c r="E215" s="66">
        <v>50</v>
      </c>
      <c r="F215" s="66">
        <v>3418295.77</v>
      </c>
      <c r="G215" s="61" t="s">
        <v>636</v>
      </c>
      <c r="H215" s="62"/>
      <c r="I215" s="62"/>
    </row>
    <row r="216" spans="1:9" ht="15.75">
      <c r="A216" s="65" t="s">
        <v>616</v>
      </c>
      <c r="B216" s="61">
        <v>0</v>
      </c>
      <c r="C216" s="65" t="s">
        <v>616</v>
      </c>
      <c r="D216" s="66"/>
      <c r="E216" s="66">
        <v>2.5</v>
      </c>
      <c r="F216" s="66">
        <v>3418298.27</v>
      </c>
      <c r="G216" s="61" t="s">
        <v>637</v>
      </c>
      <c r="H216" s="62"/>
      <c r="I216" s="62"/>
    </row>
    <row r="217" spans="1:9" ht="15.75">
      <c r="A217" s="65" t="s">
        <v>638</v>
      </c>
      <c r="B217" s="61">
        <v>20850429</v>
      </c>
      <c r="C217" s="65" t="s">
        <v>638</v>
      </c>
      <c r="D217" s="66">
        <v>170000</v>
      </c>
      <c r="E217" s="66"/>
      <c r="F217" s="66">
        <v>3248298.27</v>
      </c>
      <c r="G217" s="61" t="s">
        <v>639</v>
      </c>
      <c r="H217" s="62"/>
      <c r="I217" s="62"/>
    </row>
    <row r="218" spans="1:9" ht="15.75">
      <c r="A218" s="65" t="s">
        <v>638</v>
      </c>
      <c r="B218" s="61">
        <v>20849773</v>
      </c>
      <c r="C218" s="65" t="s">
        <v>638</v>
      </c>
      <c r="D218" s="66">
        <v>170000</v>
      </c>
      <c r="E218" s="66"/>
      <c r="F218" s="66">
        <v>3078298.27</v>
      </c>
      <c r="G218" s="61" t="s">
        <v>640</v>
      </c>
      <c r="H218" s="62"/>
      <c r="I218" s="62"/>
    </row>
    <row r="219" spans="1:9" ht="15.75">
      <c r="A219" s="65" t="s">
        <v>638</v>
      </c>
      <c r="B219" s="61">
        <v>20850429</v>
      </c>
      <c r="C219" s="65" t="s">
        <v>638</v>
      </c>
      <c r="D219" s="66">
        <v>50</v>
      </c>
      <c r="E219" s="66"/>
      <c r="F219" s="66">
        <v>3078248.27</v>
      </c>
      <c r="G219" s="61" t="s">
        <v>641</v>
      </c>
      <c r="H219" s="62"/>
      <c r="I219" s="62"/>
    </row>
    <row r="220" spans="1:9" ht="15.75">
      <c r="A220" s="65" t="s">
        <v>638</v>
      </c>
      <c r="B220" s="61">
        <v>20850429</v>
      </c>
      <c r="C220" s="65" t="s">
        <v>638</v>
      </c>
      <c r="D220" s="66">
        <v>2.5</v>
      </c>
      <c r="E220" s="66"/>
      <c r="F220" s="66">
        <v>3078245.77</v>
      </c>
      <c r="G220" s="61" t="s">
        <v>633</v>
      </c>
      <c r="H220" s="62"/>
      <c r="I220" s="62"/>
    </row>
    <row r="221" spans="1:9" ht="15.75">
      <c r="A221" s="65" t="s">
        <v>638</v>
      </c>
      <c r="B221" s="61">
        <v>20849773</v>
      </c>
      <c r="C221" s="65" t="s">
        <v>638</v>
      </c>
      <c r="D221" s="66">
        <v>50</v>
      </c>
      <c r="E221" s="66"/>
      <c r="F221" s="66">
        <v>3078195.77</v>
      </c>
      <c r="G221" s="61" t="s">
        <v>642</v>
      </c>
      <c r="H221" s="62"/>
      <c r="I221" s="62"/>
    </row>
    <row r="222" spans="1:9" ht="15.75">
      <c r="A222" s="65" t="s">
        <v>638</v>
      </c>
      <c r="B222" s="61">
        <v>20849773</v>
      </c>
      <c r="C222" s="65" t="s">
        <v>638</v>
      </c>
      <c r="D222" s="66">
        <v>2.5</v>
      </c>
      <c r="E222" s="66"/>
      <c r="F222" s="66">
        <v>3078193.27</v>
      </c>
      <c r="G222" s="61" t="s">
        <v>633</v>
      </c>
      <c r="H222" s="62"/>
      <c r="I222" s="62"/>
    </row>
    <row r="223" spans="1:9" ht="15.75">
      <c r="A223" s="65" t="s">
        <v>638</v>
      </c>
      <c r="B223" s="61">
        <v>0</v>
      </c>
      <c r="C223" s="65" t="s">
        <v>638</v>
      </c>
      <c r="D223" s="66">
        <v>75000</v>
      </c>
      <c r="E223" s="66"/>
      <c r="F223" s="66">
        <v>3003193.27</v>
      </c>
      <c r="G223" s="61" t="s">
        <v>643</v>
      </c>
      <c r="H223" s="62"/>
      <c r="I223" s="62"/>
    </row>
    <row r="224" spans="1:9" ht="15.75">
      <c r="A224" s="65" t="s">
        <v>638</v>
      </c>
      <c r="B224" s="61">
        <v>20851715</v>
      </c>
      <c r="C224" s="65" t="s">
        <v>638</v>
      </c>
      <c r="D224" s="66">
        <v>170000</v>
      </c>
      <c r="E224" s="66"/>
      <c r="F224" s="66">
        <v>2833193.27</v>
      </c>
      <c r="G224" s="61" t="s">
        <v>644</v>
      </c>
      <c r="H224" s="62"/>
      <c r="I224" s="62"/>
    </row>
    <row r="225" spans="1:9" ht="15.75">
      <c r="A225" s="65" t="s">
        <v>638</v>
      </c>
      <c r="B225" s="61">
        <v>20850687</v>
      </c>
      <c r="C225" s="65" t="s">
        <v>638</v>
      </c>
      <c r="D225" s="66">
        <v>170000</v>
      </c>
      <c r="E225" s="66"/>
      <c r="F225" s="66">
        <v>2663193.27</v>
      </c>
      <c r="G225" s="61" t="s">
        <v>645</v>
      </c>
      <c r="H225" s="62"/>
      <c r="I225" s="62"/>
    </row>
    <row r="226" spans="1:9" ht="15.75">
      <c r="A226" s="65" t="s">
        <v>638</v>
      </c>
      <c r="B226" s="61">
        <v>20851715</v>
      </c>
      <c r="C226" s="65" t="s">
        <v>638</v>
      </c>
      <c r="D226" s="66">
        <v>50</v>
      </c>
      <c r="E226" s="66"/>
      <c r="F226" s="66">
        <v>2663143.27</v>
      </c>
      <c r="G226" s="61" t="s">
        <v>646</v>
      </c>
      <c r="H226" s="62"/>
      <c r="I226" s="62"/>
    </row>
    <row r="227" spans="1:9" ht="15.75">
      <c r="A227" s="65" t="s">
        <v>638</v>
      </c>
      <c r="B227" s="61">
        <v>20851715</v>
      </c>
      <c r="C227" s="65" t="s">
        <v>638</v>
      </c>
      <c r="D227" s="66">
        <v>2.5</v>
      </c>
      <c r="E227" s="66"/>
      <c r="F227" s="66">
        <v>2663140.77</v>
      </c>
      <c r="G227" s="61" t="s">
        <v>633</v>
      </c>
      <c r="H227" s="62"/>
      <c r="I227" s="62"/>
    </row>
    <row r="228" spans="1:9" ht="15.75">
      <c r="A228" s="65" t="s">
        <v>638</v>
      </c>
      <c r="B228" s="61">
        <v>20850687</v>
      </c>
      <c r="C228" s="65" t="s">
        <v>638</v>
      </c>
      <c r="D228" s="66">
        <v>50</v>
      </c>
      <c r="E228" s="66"/>
      <c r="F228" s="66">
        <v>2663090.77</v>
      </c>
      <c r="G228" s="61" t="s">
        <v>647</v>
      </c>
      <c r="H228" s="62"/>
      <c r="I228" s="62"/>
    </row>
    <row r="229" spans="1:9" ht="15.75">
      <c r="A229" s="65" t="s">
        <v>638</v>
      </c>
      <c r="B229" s="61">
        <v>20850687</v>
      </c>
      <c r="C229" s="65" t="s">
        <v>638</v>
      </c>
      <c r="D229" s="66">
        <v>2.5</v>
      </c>
      <c r="E229" s="66"/>
      <c r="F229" s="66">
        <v>2663088.27</v>
      </c>
      <c r="G229" s="61" t="s">
        <v>633</v>
      </c>
      <c r="H229" s="62"/>
      <c r="I229" s="62"/>
    </row>
    <row r="230" spans="1:9" ht="15.75">
      <c r="A230" s="65" t="s">
        <v>638</v>
      </c>
      <c r="B230" s="61">
        <v>0</v>
      </c>
      <c r="C230" s="65" t="s">
        <v>638</v>
      </c>
      <c r="D230" s="66">
        <v>170000</v>
      </c>
      <c r="E230" s="66"/>
      <c r="F230" s="66">
        <v>2493088.27</v>
      </c>
      <c r="G230" s="61" t="s">
        <v>648</v>
      </c>
      <c r="H230" s="62"/>
      <c r="I230" s="62"/>
    </row>
    <row r="231" spans="1:9" ht="15.75">
      <c r="A231" s="65" t="s">
        <v>638</v>
      </c>
      <c r="B231" s="61">
        <v>20852418</v>
      </c>
      <c r="C231" s="65" t="s">
        <v>638</v>
      </c>
      <c r="D231" s="66">
        <v>170000</v>
      </c>
      <c r="E231" s="66"/>
      <c r="F231" s="66">
        <v>2323088.27</v>
      </c>
      <c r="G231" s="61" t="s">
        <v>649</v>
      </c>
      <c r="H231" s="62"/>
      <c r="I231" s="62"/>
    </row>
    <row r="232" spans="1:9" ht="15.75">
      <c r="A232" s="65" t="s">
        <v>638</v>
      </c>
      <c r="B232" s="61">
        <v>20852418</v>
      </c>
      <c r="C232" s="65" t="s">
        <v>638</v>
      </c>
      <c r="D232" s="66">
        <v>50</v>
      </c>
      <c r="E232" s="66"/>
      <c r="F232" s="66">
        <v>2323038.27</v>
      </c>
      <c r="G232" s="61" t="s">
        <v>650</v>
      </c>
      <c r="H232" s="62"/>
      <c r="I232" s="62"/>
    </row>
    <row r="233" spans="1:9" ht="15.75">
      <c r="A233" s="65" t="s">
        <v>638</v>
      </c>
      <c r="B233" s="61">
        <v>20852418</v>
      </c>
      <c r="C233" s="65" t="s">
        <v>638</v>
      </c>
      <c r="D233" s="66">
        <v>2.5</v>
      </c>
      <c r="E233" s="66"/>
      <c r="F233" s="66">
        <v>2323035.77</v>
      </c>
      <c r="G233" s="61" t="s">
        <v>633</v>
      </c>
      <c r="H233" s="62"/>
      <c r="I233" s="62"/>
    </row>
    <row r="234" spans="1:9" ht="15.75">
      <c r="A234" s="65" t="s">
        <v>638</v>
      </c>
      <c r="B234" s="61">
        <v>0</v>
      </c>
      <c r="C234" s="65" t="s">
        <v>638</v>
      </c>
      <c r="D234" s="66">
        <v>78000</v>
      </c>
      <c r="E234" s="66"/>
      <c r="F234" s="66">
        <v>2245035.77</v>
      </c>
      <c r="G234" s="61" t="s">
        <v>651</v>
      </c>
      <c r="H234" s="62"/>
      <c r="I234" s="62"/>
    </row>
    <row r="235" spans="1:9" ht="15.75">
      <c r="A235" s="65" t="s">
        <v>638</v>
      </c>
      <c r="B235" s="61">
        <v>0</v>
      </c>
      <c r="C235" s="65" t="s">
        <v>638</v>
      </c>
      <c r="D235" s="66">
        <v>170000</v>
      </c>
      <c r="E235" s="66"/>
      <c r="F235" s="66">
        <v>2075035.77</v>
      </c>
      <c r="G235" s="61" t="s">
        <v>652</v>
      </c>
      <c r="H235" s="62"/>
      <c r="I235" s="62"/>
    </row>
    <row r="236" spans="1:9" ht="15.75">
      <c r="A236" s="65" t="s">
        <v>638</v>
      </c>
      <c r="B236" s="61">
        <v>20862859</v>
      </c>
      <c r="C236" s="65" t="s">
        <v>638</v>
      </c>
      <c r="D236" s="66">
        <v>100654</v>
      </c>
      <c r="E236" s="66"/>
      <c r="F236" s="66">
        <v>1974381.77</v>
      </c>
      <c r="G236" s="61" t="s">
        <v>653</v>
      </c>
      <c r="H236" s="62"/>
      <c r="I236" s="62"/>
    </row>
    <row r="237" spans="1:9" ht="15.75">
      <c r="A237" s="65" t="s">
        <v>638</v>
      </c>
      <c r="B237" s="61">
        <v>20862615</v>
      </c>
      <c r="C237" s="65" t="s">
        <v>638</v>
      </c>
      <c r="D237" s="66">
        <v>10957.51</v>
      </c>
      <c r="E237" s="66"/>
      <c r="F237" s="66">
        <v>1963424.26</v>
      </c>
      <c r="G237" s="61" t="s">
        <v>654</v>
      </c>
      <c r="H237" s="62"/>
      <c r="I237" s="62"/>
    </row>
    <row r="238" spans="1:9" ht="15.75">
      <c r="A238" s="65" t="s">
        <v>638</v>
      </c>
      <c r="B238" s="61">
        <v>20862615</v>
      </c>
      <c r="C238" s="65" t="s">
        <v>638</v>
      </c>
      <c r="D238" s="66">
        <v>50</v>
      </c>
      <c r="E238" s="66"/>
      <c r="F238" s="66">
        <v>1963374.26</v>
      </c>
      <c r="G238" s="61" t="s">
        <v>655</v>
      </c>
      <c r="H238" s="62"/>
      <c r="I238" s="62"/>
    </row>
    <row r="239" spans="1:9" ht="15.75">
      <c r="A239" s="65" t="s">
        <v>638</v>
      </c>
      <c r="B239" s="61">
        <v>20862615</v>
      </c>
      <c r="C239" s="65" t="s">
        <v>638</v>
      </c>
      <c r="D239" s="66">
        <v>2.5</v>
      </c>
      <c r="E239" s="66"/>
      <c r="F239" s="66">
        <v>1963371.76</v>
      </c>
      <c r="G239" s="61" t="s">
        <v>633</v>
      </c>
      <c r="H239" s="62"/>
      <c r="I239" s="62"/>
    </row>
    <row r="240" spans="1:9" ht="15.75">
      <c r="A240" s="65" t="s">
        <v>638</v>
      </c>
      <c r="B240" s="61">
        <v>20862859</v>
      </c>
      <c r="C240" s="65" t="s">
        <v>638</v>
      </c>
      <c r="D240" s="66">
        <v>50</v>
      </c>
      <c r="E240" s="66"/>
      <c r="F240" s="66">
        <v>1963321.76</v>
      </c>
      <c r="G240" s="61" t="s">
        <v>656</v>
      </c>
      <c r="H240" s="62"/>
      <c r="I240" s="62"/>
    </row>
    <row r="241" spans="1:9" ht="15.75">
      <c r="A241" s="65" t="s">
        <v>638</v>
      </c>
      <c r="B241" s="61">
        <v>20862859</v>
      </c>
      <c r="C241" s="65" t="s">
        <v>638</v>
      </c>
      <c r="D241" s="66">
        <v>2.5</v>
      </c>
      <c r="E241" s="66"/>
      <c r="F241" s="66">
        <v>1963319.26</v>
      </c>
      <c r="G241" s="61" t="s">
        <v>633</v>
      </c>
      <c r="H241" s="62"/>
      <c r="I241" s="62"/>
    </row>
    <row r="242" spans="1:9" ht="15.75">
      <c r="A242" s="65" t="s">
        <v>657</v>
      </c>
      <c r="B242" s="61">
        <v>20908978</v>
      </c>
      <c r="C242" s="65" t="s">
        <v>657</v>
      </c>
      <c r="D242" s="66">
        <v>117705</v>
      </c>
      <c r="E242" s="66"/>
      <c r="F242" s="66">
        <v>1845614.26</v>
      </c>
      <c r="G242" s="61" t="s">
        <v>658</v>
      </c>
      <c r="H242" s="62"/>
      <c r="I242" s="62"/>
    </row>
    <row r="243" spans="1:9" ht="15.75">
      <c r="A243" s="65" t="s">
        <v>657</v>
      </c>
      <c r="B243" s="61">
        <v>20908978</v>
      </c>
      <c r="C243" s="65" t="s">
        <v>657</v>
      </c>
      <c r="D243" s="66">
        <v>50</v>
      </c>
      <c r="E243" s="66"/>
      <c r="F243" s="66">
        <v>1845564.26</v>
      </c>
      <c r="G243" s="61" t="s">
        <v>659</v>
      </c>
      <c r="H243" s="62"/>
      <c r="I243" s="62"/>
    </row>
    <row r="244" spans="1:9" ht="15.75">
      <c r="A244" s="65" t="s">
        <v>657</v>
      </c>
      <c r="B244" s="61">
        <v>20908978</v>
      </c>
      <c r="C244" s="65" t="s">
        <v>657</v>
      </c>
      <c r="D244" s="66">
        <v>2.5</v>
      </c>
      <c r="E244" s="66"/>
      <c r="F244" s="66">
        <v>1845561.76</v>
      </c>
      <c r="G244" s="61" t="s">
        <v>633</v>
      </c>
      <c r="H244" s="62"/>
      <c r="I244" s="62"/>
    </row>
    <row r="245" spans="1:9" ht="15.75">
      <c r="A245" s="65" t="s">
        <v>657</v>
      </c>
      <c r="B245" s="61">
        <v>20928423</v>
      </c>
      <c r="C245" s="65" t="s">
        <v>657</v>
      </c>
      <c r="D245" s="66">
        <v>120000</v>
      </c>
      <c r="E245" s="66"/>
      <c r="F245" s="66">
        <v>1725561.76</v>
      </c>
      <c r="G245" s="61" t="s">
        <v>660</v>
      </c>
      <c r="H245" s="62"/>
      <c r="I245" s="62"/>
    </row>
    <row r="246" spans="1:9" ht="15.75">
      <c r="A246" s="65" t="s">
        <v>657</v>
      </c>
      <c r="B246" s="61">
        <v>20928423</v>
      </c>
      <c r="C246" s="65" t="s">
        <v>657</v>
      </c>
      <c r="D246" s="66">
        <v>50</v>
      </c>
      <c r="E246" s="66"/>
      <c r="F246" s="66">
        <v>1725511.76</v>
      </c>
      <c r="G246" s="61" t="s">
        <v>661</v>
      </c>
      <c r="H246" s="62"/>
      <c r="I246" s="62"/>
    </row>
    <row r="247" spans="1:9" ht="15.75">
      <c r="A247" s="65" t="s">
        <v>657</v>
      </c>
      <c r="B247" s="61">
        <v>20928423</v>
      </c>
      <c r="C247" s="65" t="s">
        <v>657</v>
      </c>
      <c r="D247" s="66">
        <v>2.5</v>
      </c>
      <c r="E247" s="66"/>
      <c r="F247" s="66">
        <v>1725509.26</v>
      </c>
      <c r="G247" s="61" t="s">
        <v>633</v>
      </c>
      <c r="H247" s="62"/>
      <c r="I247" s="62"/>
    </row>
    <row r="248" spans="1:9" ht="15.75">
      <c r="A248" s="65" t="s">
        <v>657</v>
      </c>
      <c r="B248" s="61">
        <v>0</v>
      </c>
      <c r="C248" s="65" t="s">
        <v>657</v>
      </c>
      <c r="D248" s="66">
        <v>150000</v>
      </c>
      <c r="E248" s="66"/>
      <c r="F248" s="66">
        <v>1575509.26</v>
      </c>
      <c r="G248" s="61" t="s">
        <v>662</v>
      </c>
      <c r="H248" s="62"/>
      <c r="I248" s="62"/>
    </row>
    <row r="249" spans="1:9" ht="15.75">
      <c r="A249" s="65" t="s">
        <v>657</v>
      </c>
      <c r="B249" s="61">
        <v>0</v>
      </c>
      <c r="C249" s="65" t="s">
        <v>657</v>
      </c>
      <c r="D249" s="66">
        <v>170000</v>
      </c>
      <c r="E249" s="66"/>
      <c r="F249" s="66">
        <v>1405509.26</v>
      </c>
      <c r="G249" s="61" t="s">
        <v>663</v>
      </c>
      <c r="H249" s="62"/>
      <c r="I249" s="62"/>
    </row>
    <row r="250" spans="1:9" ht="15.75">
      <c r="A250" s="65" t="s">
        <v>657</v>
      </c>
      <c r="B250" s="61">
        <v>21061913</v>
      </c>
      <c r="C250" s="65" t="s">
        <v>657</v>
      </c>
      <c r="D250" s="66">
        <v>170000</v>
      </c>
      <c r="E250" s="66"/>
      <c r="F250" s="66">
        <v>1235509.26</v>
      </c>
      <c r="G250" s="61" t="s">
        <v>664</v>
      </c>
      <c r="H250" s="62"/>
      <c r="I250" s="62"/>
    </row>
    <row r="251" spans="1:9" ht="15.75">
      <c r="A251" s="65" t="s">
        <v>657</v>
      </c>
      <c r="B251" s="61">
        <v>21061913</v>
      </c>
      <c r="C251" s="65" t="s">
        <v>657</v>
      </c>
      <c r="D251" s="66">
        <v>50</v>
      </c>
      <c r="E251" s="66"/>
      <c r="F251" s="66">
        <v>1235459.26</v>
      </c>
      <c r="G251" s="61" t="s">
        <v>665</v>
      </c>
      <c r="H251" s="62"/>
      <c r="I251" s="62"/>
    </row>
    <row r="252" spans="1:9" ht="15.75">
      <c r="A252" s="65" t="s">
        <v>657</v>
      </c>
      <c r="B252" s="61">
        <v>21061913</v>
      </c>
      <c r="C252" s="65" t="s">
        <v>657</v>
      </c>
      <c r="D252" s="66">
        <v>2.5</v>
      </c>
      <c r="E252" s="66"/>
      <c r="F252" s="66">
        <v>1235456.76</v>
      </c>
      <c r="G252" s="61" t="s">
        <v>633</v>
      </c>
      <c r="H252" s="62"/>
      <c r="I252" s="62"/>
    </row>
    <row r="253" spans="1:9" ht="15.75">
      <c r="A253" s="65" t="s">
        <v>657</v>
      </c>
      <c r="B253" s="61">
        <v>21060910</v>
      </c>
      <c r="C253" s="65" t="s">
        <v>657</v>
      </c>
      <c r="D253" s="66">
        <v>170000</v>
      </c>
      <c r="E253" s="66"/>
      <c r="F253" s="66">
        <v>1065456.76</v>
      </c>
      <c r="G253" s="61" t="s">
        <v>666</v>
      </c>
      <c r="H253" s="62"/>
      <c r="I253" s="62"/>
    </row>
    <row r="254" spans="1:9" ht="15.75">
      <c r="A254" s="65" t="s">
        <v>657</v>
      </c>
      <c r="B254" s="61">
        <v>21060910</v>
      </c>
      <c r="C254" s="65" t="s">
        <v>657</v>
      </c>
      <c r="D254" s="66">
        <v>50</v>
      </c>
      <c r="E254" s="66"/>
      <c r="F254" s="66">
        <v>1065406.76</v>
      </c>
      <c r="G254" s="61" t="s">
        <v>667</v>
      </c>
      <c r="H254" s="62"/>
      <c r="I254" s="62"/>
    </row>
    <row r="255" spans="1:9" ht="15.75">
      <c r="A255" s="65" t="s">
        <v>657</v>
      </c>
      <c r="B255" s="61">
        <v>21060910</v>
      </c>
      <c r="C255" s="65" t="s">
        <v>657</v>
      </c>
      <c r="D255" s="66">
        <v>2.5</v>
      </c>
      <c r="E255" s="66"/>
      <c r="F255" s="66">
        <v>1065404.26</v>
      </c>
      <c r="G255" s="61" t="s">
        <v>633</v>
      </c>
      <c r="H255" s="62"/>
      <c r="I255" s="62"/>
    </row>
    <row r="256" spans="1:9" ht="15.75">
      <c r="A256" s="65" t="s">
        <v>657</v>
      </c>
      <c r="B256" s="61">
        <v>21061686</v>
      </c>
      <c r="C256" s="65" t="s">
        <v>657</v>
      </c>
      <c r="D256" s="66">
        <v>75000</v>
      </c>
      <c r="E256" s="66"/>
      <c r="F256" s="66">
        <v>990404.26</v>
      </c>
      <c r="G256" s="61" t="s">
        <v>668</v>
      </c>
      <c r="H256" s="62"/>
      <c r="I256" s="62"/>
    </row>
    <row r="257" spans="1:9" ht="15.75">
      <c r="A257" s="65" t="s">
        <v>657</v>
      </c>
      <c r="B257" s="61">
        <v>21061686</v>
      </c>
      <c r="C257" s="65" t="s">
        <v>657</v>
      </c>
      <c r="D257" s="66">
        <v>50</v>
      </c>
      <c r="E257" s="66"/>
      <c r="F257" s="66">
        <v>990354.26</v>
      </c>
      <c r="G257" s="61" t="s">
        <v>669</v>
      </c>
      <c r="H257" s="62"/>
      <c r="I257" s="62"/>
    </row>
    <row r="258" spans="1:9" ht="15.75">
      <c r="A258" s="65" t="s">
        <v>657</v>
      </c>
      <c r="B258" s="61">
        <v>21061686</v>
      </c>
      <c r="C258" s="65" t="s">
        <v>657</v>
      </c>
      <c r="D258" s="66">
        <v>2.5</v>
      </c>
      <c r="E258" s="66"/>
      <c r="F258" s="66">
        <v>990351.76</v>
      </c>
      <c r="G258" s="61" t="s">
        <v>633</v>
      </c>
      <c r="H258" s="62"/>
      <c r="I258" s="62"/>
    </row>
    <row r="259" spans="1:9" ht="15.75">
      <c r="A259" s="65" t="s">
        <v>657</v>
      </c>
      <c r="B259" s="61">
        <v>21061252</v>
      </c>
      <c r="C259" s="65" t="s">
        <v>657</v>
      </c>
      <c r="D259" s="66">
        <v>170000</v>
      </c>
      <c r="E259" s="66"/>
      <c r="F259" s="66">
        <v>820351.76</v>
      </c>
      <c r="G259" s="61" t="s">
        <v>670</v>
      </c>
      <c r="H259" s="62"/>
      <c r="I259" s="62"/>
    </row>
    <row r="260" spans="1:9" ht="15.75">
      <c r="A260" s="65" t="s">
        <v>657</v>
      </c>
      <c r="B260" s="61">
        <v>21061252</v>
      </c>
      <c r="C260" s="65" t="s">
        <v>657</v>
      </c>
      <c r="D260" s="66">
        <v>50</v>
      </c>
      <c r="E260" s="66"/>
      <c r="F260" s="66">
        <v>820301.76</v>
      </c>
      <c r="G260" s="61" t="s">
        <v>671</v>
      </c>
      <c r="H260" s="62"/>
      <c r="I260" s="62"/>
    </row>
    <row r="261" spans="1:9" ht="15.75">
      <c r="A261" s="65" t="s">
        <v>657</v>
      </c>
      <c r="B261" s="61">
        <v>21061252</v>
      </c>
      <c r="C261" s="65" t="s">
        <v>657</v>
      </c>
      <c r="D261" s="66">
        <v>2.5</v>
      </c>
      <c r="E261" s="66"/>
      <c r="F261" s="66">
        <v>820299.26</v>
      </c>
      <c r="G261" s="61" t="s">
        <v>633</v>
      </c>
      <c r="H261" s="62"/>
      <c r="I261" s="62"/>
    </row>
    <row r="262" spans="1:9" ht="15.75">
      <c r="A262" s="65" t="s">
        <v>657</v>
      </c>
      <c r="B262" s="61">
        <v>0</v>
      </c>
      <c r="C262" s="65" t="s">
        <v>657</v>
      </c>
      <c r="D262" s="66">
        <v>170000</v>
      </c>
      <c r="E262" s="66"/>
      <c r="F262" s="66">
        <v>650299.26</v>
      </c>
      <c r="G262" s="61" t="s">
        <v>672</v>
      </c>
      <c r="H262" s="62"/>
      <c r="I262" s="62"/>
    </row>
    <row r="263" spans="1:9" ht="15.75">
      <c r="A263" s="65" t="s">
        <v>657</v>
      </c>
      <c r="B263" s="61">
        <v>0</v>
      </c>
      <c r="C263" s="65" t="s">
        <v>657</v>
      </c>
      <c r="D263" s="66">
        <v>50</v>
      </c>
      <c r="E263" s="66"/>
      <c r="F263" s="66">
        <v>650249.26</v>
      </c>
      <c r="G263" s="61" t="s">
        <v>673</v>
      </c>
      <c r="H263" s="62"/>
      <c r="I263" s="62"/>
    </row>
    <row r="264" spans="1:9" ht="15.75">
      <c r="A264" s="65" t="s">
        <v>657</v>
      </c>
      <c r="B264" s="61">
        <v>0</v>
      </c>
      <c r="C264" s="65" t="s">
        <v>657</v>
      </c>
      <c r="D264" s="66">
        <v>2.5</v>
      </c>
      <c r="E264" s="66"/>
      <c r="F264" s="66">
        <v>650246.76</v>
      </c>
      <c r="G264" s="61" t="s">
        <v>488</v>
      </c>
      <c r="H264" s="62"/>
      <c r="I264" s="62"/>
    </row>
    <row r="265" spans="1:9" ht="15.75">
      <c r="A265" s="65" t="s">
        <v>657</v>
      </c>
      <c r="B265" s="61">
        <v>20967748</v>
      </c>
      <c r="C265" s="65" t="s">
        <v>657</v>
      </c>
      <c r="D265" s="66">
        <v>170000</v>
      </c>
      <c r="E265" s="66"/>
      <c r="F265" s="66">
        <v>480246.76</v>
      </c>
      <c r="G265" s="61" t="s">
        <v>674</v>
      </c>
      <c r="H265" s="62"/>
      <c r="I265" s="62"/>
    </row>
    <row r="266" spans="1:9" ht="15.75">
      <c r="A266" s="65" t="s">
        <v>657</v>
      </c>
      <c r="B266" s="61">
        <v>20967748</v>
      </c>
      <c r="C266" s="65" t="s">
        <v>657</v>
      </c>
      <c r="D266" s="66">
        <v>50</v>
      </c>
      <c r="E266" s="66"/>
      <c r="F266" s="66">
        <v>480196.76</v>
      </c>
      <c r="G266" s="61" t="s">
        <v>675</v>
      </c>
      <c r="H266" s="62"/>
      <c r="I266" s="62"/>
    </row>
    <row r="267" spans="1:9" ht="15.75">
      <c r="A267" s="65" t="s">
        <v>657</v>
      </c>
      <c r="B267" s="61">
        <v>20967748</v>
      </c>
      <c r="C267" s="65" t="s">
        <v>657</v>
      </c>
      <c r="D267" s="66">
        <v>2.5</v>
      </c>
      <c r="E267" s="66"/>
      <c r="F267" s="66">
        <v>480194.26</v>
      </c>
      <c r="G267" s="61" t="s">
        <v>633</v>
      </c>
      <c r="H267" s="62"/>
      <c r="I267" s="62"/>
    </row>
    <row r="268" spans="1:9" ht="15.75">
      <c r="A268" s="65" t="s">
        <v>657</v>
      </c>
      <c r="B268" s="61">
        <v>0</v>
      </c>
      <c r="C268" s="65" t="s">
        <v>657</v>
      </c>
      <c r="D268" s="66">
        <v>170000</v>
      </c>
      <c r="E268" s="66"/>
      <c r="F268" s="66">
        <v>310194.26</v>
      </c>
      <c r="G268" s="61" t="s">
        <v>676</v>
      </c>
      <c r="H268" s="62"/>
      <c r="I268" s="62"/>
    </row>
    <row r="269" spans="1:9" ht="15.75">
      <c r="A269" s="65" t="s">
        <v>657</v>
      </c>
      <c r="B269" s="61">
        <v>0</v>
      </c>
      <c r="C269" s="65" t="s">
        <v>657</v>
      </c>
      <c r="D269" s="66"/>
      <c r="E269" s="66">
        <v>170000</v>
      </c>
      <c r="F269" s="66">
        <v>480194.26</v>
      </c>
      <c r="G269" s="61" t="s">
        <v>677</v>
      </c>
      <c r="H269" s="62"/>
      <c r="I269" s="62"/>
    </row>
    <row r="270" spans="1:9" ht="15.75">
      <c r="A270" s="65" t="s">
        <v>657</v>
      </c>
      <c r="B270" s="61">
        <v>0</v>
      </c>
      <c r="C270" s="65" t="s">
        <v>657</v>
      </c>
      <c r="D270" s="66"/>
      <c r="E270" s="66">
        <v>50</v>
      </c>
      <c r="F270" s="66">
        <v>480244.26</v>
      </c>
      <c r="G270" s="61" t="s">
        <v>678</v>
      </c>
      <c r="H270" s="62"/>
      <c r="I270" s="62"/>
    </row>
    <row r="271" spans="1:9" ht="15.75">
      <c r="A271" s="65" t="s">
        <v>657</v>
      </c>
      <c r="B271" s="61">
        <v>0</v>
      </c>
      <c r="C271" s="65" t="s">
        <v>657</v>
      </c>
      <c r="D271" s="66"/>
      <c r="E271" s="66">
        <v>2.5</v>
      </c>
      <c r="F271" s="66">
        <v>480246.76</v>
      </c>
      <c r="G271" s="61" t="s">
        <v>679</v>
      </c>
      <c r="H271" s="62"/>
      <c r="I271" s="62"/>
    </row>
    <row r="272" spans="1:9" ht="15.75">
      <c r="A272" s="65" t="s">
        <v>680</v>
      </c>
      <c r="B272" s="61">
        <v>1119029334</v>
      </c>
      <c r="C272" s="65" t="s">
        <v>680</v>
      </c>
      <c r="D272" s="66">
        <v>270600</v>
      </c>
      <c r="E272" s="66"/>
      <c r="F272" s="66">
        <v>209646.76</v>
      </c>
      <c r="G272" s="61" t="s">
        <v>681</v>
      </c>
      <c r="H272" s="62"/>
      <c r="I272" s="62"/>
    </row>
    <row r="273" spans="1:9" ht="15.75">
      <c r="A273" s="65" t="s">
        <v>680</v>
      </c>
      <c r="B273" s="61">
        <v>1119029334</v>
      </c>
      <c r="C273" s="65" t="s">
        <v>680</v>
      </c>
      <c r="D273" s="66">
        <v>13530</v>
      </c>
      <c r="E273" s="66"/>
      <c r="F273" s="66">
        <v>196116.76</v>
      </c>
      <c r="G273" s="61" t="s">
        <v>682</v>
      </c>
      <c r="H273" s="62"/>
      <c r="I273" s="62"/>
    </row>
    <row r="274" spans="1:9" ht="15.75">
      <c r="A274" s="65" t="s">
        <v>680</v>
      </c>
      <c r="B274" s="61">
        <v>1119029334</v>
      </c>
      <c r="C274" s="65" t="s">
        <v>680</v>
      </c>
      <c r="D274" s="66">
        <v>6000</v>
      </c>
      <c r="E274" s="66"/>
      <c r="F274" s="66">
        <v>190116.76</v>
      </c>
      <c r="G274" s="61" t="s">
        <v>683</v>
      </c>
      <c r="H274" s="62"/>
      <c r="I274" s="62"/>
    </row>
    <row r="275" spans="1:9" ht="15.75">
      <c r="A275" s="65" t="s">
        <v>680</v>
      </c>
      <c r="B275" s="61">
        <v>148</v>
      </c>
      <c r="C275" s="65" t="s">
        <v>680</v>
      </c>
      <c r="D275" s="66">
        <v>9020</v>
      </c>
      <c r="E275" s="66"/>
      <c r="F275" s="66">
        <v>181096.76</v>
      </c>
      <c r="G275" s="61" t="s">
        <v>684</v>
      </c>
      <c r="H275" s="62"/>
      <c r="I275" s="62"/>
    </row>
    <row r="276" spans="1:9" ht="15.75">
      <c r="A276" s="65" t="s">
        <v>685</v>
      </c>
      <c r="B276" s="61">
        <v>0</v>
      </c>
      <c r="C276" s="65" t="s">
        <v>685</v>
      </c>
      <c r="D276" s="66">
        <v>50</v>
      </c>
      <c r="E276" s="66"/>
      <c r="F276" s="66">
        <v>181046.76</v>
      </c>
      <c r="G276" s="61" t="s">
        <v>686</v>
      </c>
      <c r="H276" s="62"/>
      <c r="I276" s="62"/>
    </row>
    <row r="277" spans="1:9" ht="15.75">
      <c r="A277" s="65" t="s">
        <v>685</v>
      </c>
      <c r="B277" s="61">
        <v>19011977</v>
      </c>
      <c r="C277" s="65" t="s">
        <v>685</v>
      </c>
      <c r="D277" s="66"/>
      <c r="E277" s="66">
        <v>53850000</v>
      </c>
      <c r="F277" s="66">
        <v>54031046.76</v>
      </c>
      <c r="G277" s="61" t="s">
        <v>687</v>
      </c>
      <c r="H277" s="62"/>
      <c r="I277" s="62"/>
    </row>
    <row r="278" spans="1:9" ht="15.75">
      <c r="A278" s="65" t="s">
        <v>685</v>
      </c>
      <c r="B278" s="61">
        <v>19011980</v>
      </c>
      <c r="C278" s="65" t="s">
        <v>685</v>
      </c>
      <c r="D278" s="66"/>
      <c r="E278" s="66">
        <v>7180000</v>
      </c>
      <c r="F278" s="66">
        <v>61211046.76</v>
      </c>
      <c r="G278" s="61" t="s">
        <v>688</v>
      </c>
      <c r="H278" s="62"/>
      <c r="I278" s="62"/>
    </row>
    <row r="279" spans="1:9" ht="15.75">
      <c r="A279" s="65" t="s">
        <v>689</v>
      </c>
      <c r="B279" s="61">
        <v>21277289</v>
      </c>
      <c r="C279" s="65" t="s">
        <v>689</v>
      </c>
      <c r="D279" s="66">
        <v>53850000</v>
      </c>
      <c r="E279" s="66"/>
      <c r="F279" s="66">
        <v>7361046.76</v>
      </c>
      <c r="G279" s="61" t="s">
        <v>690</v>
      </c>
      <c r="H279" s="62"/>
      <c r="I279" s="62"/>
    </row>
    <row r="280" spans="1:9" ht="15.75">
      <c r="A280" s="65" t="s">
        <v>689</v>
      </c>
      <c r="B280" s="61">
        <v>21277289</v>
      </c>
      <c r="C280" s="65" t="s">
        <v>689</v>
      </c>
      <c r="D280" s="66">
        <v>50</v>
      </c>
      <c r="E280" s="66"/>
      <c r="F280" s="66">
        <v>7360996.76</v>
      </c>
      <c r="G280" s="61" t="s">
        <v>691</v>
      </c>
      <c r="H280" s="62"/>
      <c r="I280" s="62"/>
    </row>
    <row r="281" spans="1:9" ht="15.75">
      <c r="A281" s="65" t="s">
        <v>689</v>
      </c>
      <c r="B281" s="61">
        <v>21277289</v>
      </c>
      <c r="C281" s="65" t="s">
        <v>689</v>
      </c>
      <c r="D281" s="66">
        <v>2.5</v>
      </c>
      <c r="E281" s="66"/>
      <c r="F281" s="66">
        <v>7360994.26</v>
      </c>
      <c r="G281" s="61" t="s">
        <v>692</v>
      </c>
      <c r="H281" s="62"/>
      <c r="I281" s="62"/>
    </row>
    <row r="282" spans="1:9" ht="15.75">
      <c r="A282" s="65" t="s">
        <v>689</v>
      </c>
      <c r="B282" s="61">
        <v>21170831</v>
      </c>
      <c r="C282" s="65" t="s">
        <v>689</v>
      </c>
      <c r="D282" s="66">
        <v>170000</v>
      </c>
      <c r="E282" s="66"/>
      <c r="F282" s="66">
        <v>7190994.26</v>
      </c>
      <c r="G282" s="61" t="s">
        <v>693</v>
      </c>
      <c r="H282" s="62"/>
      <c r="I282" s="62"/>
    </row>
    <row r="283" spans="1:9" ht="15.75">
      <c r="A283" s="65" t="s">
        <v>689</v>
      </c>
      <c r="B283" s="61">
        <v>21170831</v>
      </c>
      <c r="C283" s="65" t="s">
        <v>689</v>
      </c>
      <c r="D283" s="66">
        <v>50</v>
      </c>
      <c r="E283" s="66"/>
      <c r="F283" s="66">
        <v>7190944.26</v>
      </c>
      <c r="G283" s="61" t="s">
        <v>694</v>
      </c>
      <c r="H283" s="62"/>
      <c r="I283" s="62"/>
    </row>
    <row r="284" spans="1:9" ht="15.75">
      <c r="A284" s="65" t="s">
        <v>689</v>
      </c>
      <c r="B284" s="61">
        <v>21170831</v>
      </c>
      <c r="C284" s="65" t="s">
        <v>689</v>
      </c>
      <c r="D284" s="66">
        <v>2.5</v>
      </c>
      <c r="E284" s="66"/>
      <c r="F284" s="66">
        <v>7190941.76</v>
      </c>
      <c r="G284" s="61" t="s">
        <v>692</v>
      </c>
      <c r="H284" s="62"/>
      <c r="I284" s="62"/>
    </row>
    <row r="285" spans="1:9" ht="15.75">
      <c r="A285" s="65" t="s">
        <v>689</v>
      </c>
      <c r="B285" s="61">
        <v>0</v>
      </c>
      <c r="C285" s="65" t="s">
        <v>689</v>
      </c>
      <c r="D285" s="66">
        <v>155800</v>
      </c>
      <c r="E285" s="66"/>
      <c r="F285" s="66">
        <v>7035141.76</v>
      </c>
      <c r="G285" s="61" t="s">
        <v>695</v>
      </c>
      <c r="H285" s="62"/>
      <c r="I285" s="62"/>
    </row>
    <row r="286" spans="1:9" ht="15.75">
      <c r="A286" s="65" t="s">
        <v>689</v>
      </c>
      <c r="B286" s="61">
        <v>0</v>
      </c>
      <c r="C286" s="65" t="s">
        <v>689</v>
      </c>
      <c r="D286" s="66">
        <v>170000</v>
      </c>
      <c r="E286" s="66"/>
      <c r="F286" s="66">
        <v>6865141.76</v>
      </c>
      <c r="G286" s="61" t="s">
        <v>696</v>
      </c>
      <c r="H286" s="62"/>
      <c r="I286" s="62"/>
    </row>
    <row r="287" spans="1:9" ht="15.75">
      <c r="A287" s="65" t="s">
        <v>689</v>
      </c>
      <c r="B287" s="61">
        <v>21169281</v>
      </c>
      <c r="C287" s="65" t="s">
        <v>689</v>
      </c>
      <c r="D287" s="66">
        <v>82507.5</v>
      </c>
      <c r="E287" s="66"/>
      <c r="F287" s="66">
        <v>6782634.26</v>
      </c>
      <c r="G287" s="61" t="s">
        <v>697</v>
      </c>
      <c r="H287" s="62"/>
      <c r="I287" s="62"/>
    </row>
    <row r="288" spans="1:9" ht="15.75">
      <c r="A288" s="65" t="s">
        <v>689</v>
      </c>
      <c r="B288" s="61">
        <v>21169281</v>
      </c>
      <c r="C288" s="65" t="s">
        <v>689</v>
      </c>
      <c r="D288" s="66">
        <v>50</v>
      </c>
      <c r="E288" s="66"/>
      <c r="F288" s="66">
        <v>6782584.26</v>
      </c>
      <c r="G288" s="61" t="s">
        <v>698</v>
      </c>
      <c r="H288" s="62"/>
      <c r="I288" s="62"/>
    </row>
    <row r="289" spans="1:9" ht="15.75">
      <c r="A289" s="65" t="s">
        <v>689</v>
      </c>
      <c r="B289" s="61">
        <v>21169281</v>
      </c>
      <c r="C289" s="65" t="s">
        <v>689</v>
      </c>
      <c r="D289" s="66">
        <v>2.5</v>
      </c>
      <c r="E289" s="66"/>
      <c r="F289" s="66">
        <v>6782581.76</v>
      </c>
      <c r="G289" s="61" t="s">
        <v>692</v>
      </c>
      <c r="H289" s="62"/>
      <c r="I289" s="62"/>
    </row>
    <row r="290" spans="1:9" ht="15.75">
      <c r="A290" s="65" t="s">
        <v>689</v>
      </c>
      <c r="B290" s="61">
        <v>0</v>
      </c>
      <c r="C290" s="65" t="s">
        <v>689</v>
      </c>
      <c r="D290" s="66">
        <v>39600</v>
      </c>
      <c r="E290" s="66"/>
      <c r="F290" s="66">
        <v>6742981.76</v>
      </c>
      <c r="G290" s="61" t="s">
        <v>699</v>
      </c>
      <c r="H290" s="62"/>
      <c r="I290" s="62"/>
    </row>
    <row r="291" spans="1:9" ht="15.75">
      <c r="A291" s="65" t="s">
        <v>689</v>
      </c>
      <c r="B291" s="61">
        <v>20952403</v>
      </c>
      <c r="C291" s="65" t="s">
        <v>689</v>
      </c>
      <c r="D291" s="66">
        <v>580449.24</v>
      </c>
      <c r="E291" s="66"/>
      <c r="F291" s="66">
        <v>6162532.52</v>
      </c>
      <c r="G291" s="61" t="s">
        <v>700</v>
      </c>
      <c r="H291" s="62"/>
      <c r="I291" s="62"/>
    </row>
    <row r="292" spans="1:9" ht="15.75">
      <c r="A292" s="65" t="s">
        <v>689</v>
      </c>
      <c r="B292" s="61">
        <v>20952403</v>
      </c>
      <c r="C292" s="65" t="s">
        <v>689</v>
      </c>
      <c r="D292" s="66">
        <v>50</v>
      </c>
      <c r="E292" s="66"/>
      <c r="F292" s="66">
        <v>6162482.52</v>
      </c>
      <c r="G292" s="61" t="s">
        <v>701</v>
      </c>
      <c r="H292" s="62"/>
      <c r="I292" s="62"/>
    </row>
    <row r="293" spans="1:9" ht="15.75">
      <c r="A293" s="65" t="s">
        <v>689</v>
      </c>
      <c r="B293" s="61">
        <v>20952403</v>
      </c>
      <c r="C293" s="65" t="s">
        <v>689</v>
      </c>
      <c r="D293" s="66">
        <v>2.5</v>
      </c>
      <c r="E293" s="66"/>
      <c r="F293" s="66">
        <v>6162480.02</v>
      </c>
      <c r="G293" s="61" t="s">
        <v>633</v>
      </c>
      <c r="H293" s="62"/>
      <c r="I293" s="62"/>
    </row>
    <row r="294" spans="1:9" ht="15.75">
      <c r="A294" s="65" t="s">
        <v>689</v>
      </c>
      <c r="B294" s="61">
        <v>20926212</v>
      </c>
      <c r="C294" s="65" t="s">
        <v>689</v>
      </c>
      <c r="D294" s="66">
        <v>1198957.95</v>
      </c>
      <c r="E294" s="66"/>
      <c r="F294" s="66">
        <v>4963522.07</v>
      </c>
      <c r="G294" s="61" t="s">
        <v>702</v>
      </c>
      <c r="H294" s="62"/>
      <c r="I294" s="62"/>
    </row>
    <row r="295" spans="1:9" ht="15.75">
      <c r="A295" s="65" t="s">
        <v>689</v>
      </c>
      <c r="B295" s="61">
        <v>20926212</v>
      </c>
      <c r="C295" s="65" t="s">
        <v>689</v>
      </c>
      <c r="D295" s="66">
        <v>50</v>
      </c>
      <c r="E295" s="66"/>
      <c r="F295" s="66">
        <v>4963472.07</v>
      </c>
      <c r="G295" s="61" t="s">
        <v>703</v>
      </c>
      <c r="H295" s="62"/>
      <c r="I295" s="62"/>
    </row>
    <row r="296" spans="1:9" ht="15.75">
      <c r="A296" s="65" t="s">
        <v>689</v>
      </c>
      <c r="B296" s="61">
        <v>20926212</v>
      </c>
      <c r="C296" s="65" t="s">
        <v>689</v>
      </c>
      <c r="D296" s="66">
        <v>2.5</v>
      </c>
      <c r="E296" s="66"/>
      <c r="F296" s="66">
        <v>4963469.57</v>
      </c>
      <c r="G296" s="61" t="s">
        <v>633</v>
      </c>
      <c r="H296" s="62"/>
      <c r="I296" s="62"/>
    </row>
    <row r="297" spans="1:9" ht="15.75">
      <c r="A297" s="65" t="s">
        <v>689</v>
      </c>
      <c r="B297" s="61">
        <v>20862216</v>
      </c>
      <c r="C297" s="65" t="s">
        <v>689</v>
      </c>
      <c r="D297" s="66">
        <v>480000</v>
      </c>
      <c r="E297" s="66"/>
      <c r="F297" s="66">
        <v>4483469.57</v>
      </c>
      <c r="G297" s="61" t="s">
        <v>704</v>
      </c>
      <c r="H297" s="62"/>
      <c r="I297" s="62"/>
    </row>
    <row r="298" spans="1:9" ht="15.75">
      <c r="A298" s="65" t="s">
        <v>689</v>
      </c>
      <c r="B298" s="61">
        <v>20862216</v>
      </c>
      <c r="C298" s="65" t="s">
        <v>689</v>
      </c>
      <c r="D298" s="66">
        <v>50</v>
      </c>
      <c r="E298" s="66"/>
      <c r="F298" s="66">
        <v>4483419.57</v>
      </c>
      <c r="G298" s="61" t="s">
        <v>705</v>
      </c>
      <c r="H298" s="62"/>
      <c r="I298" s="62"/>
    </row>
    <row r="299" spans="1:9" ht="15.75">
      <c r="A299" s="65" t="s">
        <v>689</v>
      </c>
      <c r="B299" s="61">
        <v>20862216</v>
      </c>
      <c r="C299" s="65" t="s">
        <v>689</v>
      </c>
      <c r="D299" s="66">
        <v>2.5</v>
      </c>
      <c r="E299" s="66"/>
      <c r="F299" s="66">
        <v>4483417.07</v>
      </c>
      <c r="G299" s="61" t="s">
        <v>633</v>
      </c>
      <c r="H299" s="62"/>
      <c r="I299" s="62"/>
    </row>
    <row r="300" spans="1:9" ht="15.75">
      <c r="A300" s="65" t="s">
        <v>689</v>
      </c>
      <c r="B300" s="61">
        <v>0</v>
      </c>
      <c r="C300" s="65" t="s">
        <v>689</v>
      </c>
      <c r="D300" s="66"/>
      <c r="E300" s="66">
        <v>170000</v>
      </c>
      <c r="F300" s="66">
        <v>4653417.07</v>
      </c>
      <c r="G300" s="61" t="s">
        <v>706</v>
      </c>
      <c r="H300" s="62"/>
      <c r="I300" s="62"/>
    </row>
    <row r="301" spans="1:9" ht="15.75">
      <c r="A301" s="65" t="s">
        <v>689</v>
      </c>
      <c r="B301" s="61">
        <v>0</v>
      </c>
      <c r="C301" s="65" t="s">
        <v>689</v>
      </c>
      <c r="D301" s="66"/>
      <c r="E301" s="66">
        <v>50</v>
      </c>
      <c r="F301" s="66">
        <v>4653467.07</v>
      </c>
      <c r="G301" s="61" t="s">
        <v>707</v>
      </c>
      <c r="H301" s="62"/>
      <c r="I301" s="62"/>
    </row>
    <row r="302" spans="1:9" ht="15.75">
      <c r="A302" s="65" t="s">
        <v>689</v>
      </c>
      <c r="B302" s="61">
        <v>0</v>
      </c>
      <c r="C302" s="65" t="s">
        <v>689</v>
      </c>
      <c r="D302" s="66"/>
      <c r="E302" s="66">
        <v>2.5</v>
      </c>
      <c r="F302" s="66">
        <v>4653469.57</v>
      </c>
      <c r="G302" s="61" t="s">
        <v>708</v>
      </c>
      <c r="H302" s="62"/>
      <c r="I302" s="62"/>
    </row>
    <row r="303" spans="1:9" ht="15.75">
      <c r="A303" s="65" t="s">
        <v>709</v>
      </c>
      <c r="B303" s="61">
        <v>0</v>
      </c>
      <c r="C303" s="65" t="s">
        <v>709</v>
      </c>
      <c r="D303" s="66">
        <v>29555</v>
      </c>
      <c r="E303" s="66"/>
      <c r="F303" s="66">
        <v>4623914.57</v>
      </c>
      <c r="G303" s="61" t="s">
        <v>710</v>
      </c>
      <c r="H303" s="62"/>
      <c r="I303" s="62"/>
    </row>
    <row r="304" spans="1:9" ht="15.75">
      <c r="A304" s="65" t="s">
        <v>709</v>
      </c>
      <c r="B304" s="61">
        <v>21348559</v>
      </c>
      <c r="C304" s="65" t="s">
        <v>709</v>
      </c>
      <c r="D304" s="66">
        <v>170000</v>
      </c>
      <c r="E304" s="66"/>
      <c r="F304" s="66">
        <v>4453914.57</v>
      </c>
      <c r="G304" s="61" t="s">
        <v>711</v>
      </c>
      <c r="H304" s="62"/>
      <c r="I304" s="62"/>
    </row>
    <row r="305" spans="1:9" ht="15.75">
      <c r="A305" s="65" t="s">
        <v>709</v>
      </c>
      <c r="B305" s="61">
        <v>21348559</v>
      </c>
      <c r="C305" s="65" t="s">
        <v>709</v>
      </c>
      <c r="D305" s="66">
        <v>50</v>
      </c>
      <c r="E305" s="66"/>
      <c r="F305" s="66">
        <v>4453864.57</v>
      </c>
      <c r="G305" s="61" t="s">
        <v>712</v>
      </c>
      <c r="H305" s="62"/>
      <c r="I305" s="62"/>
    </row>
    <row r="306" spans="1:9" ht="15.75">
      <c r="A306" s="65" t="s">
        <v>709</v>
      </c>
      <c r="B306" s="61">
        <v>21348559</v>
      </c>
      <c r="C306" s="65" t="s">
        <v>709</v>
      </c>
      <c r="D306" s="66">
        <v>2.5</v>
      </c>
      <c r="E306" s="66"/>
      <c r="F306" s="66">
        <v>4453862.07</v>
      </c>
      <c r="G306" s="61" t="s">
        <v>692</v>
      </c>
      <c r="H306" s="62"/>
      <c r="I306" s="62"/>
    </row>
    <row r="307" spans="1:9" ht="15.75">
      <c r="A307" s="65" t="s">
        <v>709</v>
      </c>
      <c r="B307" s="61">
        <v>0</v>
      </c>
      <c r="C307" s="65" t="s">
        <v>709</v>
      </c>
      <c r="D307" s="66">
        <v>270615.5</v>
      </c>
      <c r="E307" s="66"/>
      <c r="F307" s="66">
        <v>4183246.57</v>
      </c>
      <c r="G307" s="61" t="s">
        <v>713</v>
      </c>
      <c r="H307" s="62"/>
      <c r="I307" s="62"/>
    </row>
    <row r="308" spans="1:9" ht="15.75">
      <c r="A308" s="65" t="s">
        <v>709</v>
      </c>
      <c r="B308" s="61">
        <v>21346932</v>
      </c>
      <c r="C308" s="65" t="s">
        <v>709</v>
      </c>
      <c r="D308" s="66">
        <v>150000</v>
      </c>
      <c r="E308" s="66"/>
      <c r="F308" s="66">
        <v>4033246.57</v>
      </c>
      <c r="G308" s="61" t="s">
        <v>714</v>
      </c>
      <c r="H308" s="62"/>
      <c r="I308" s="62"/>
    </row>
    <row r="309" spans="1:9" ht="15.75">
      <c r="A309" s="65" t="s">
        <v>709</v>
      </c>
      <c r="B309" s="61">
        <v>21346932</v>
      </c>
      <c r="C309" s="65" t="s">
        <v>709</v>
      </c>
      <c r="D309" s="66">
        <v>50</v>
      </c>
      <c r="E309" s="66"/>
      <c r="F309" s="66">
        <v>4033196.57</v>
      </c>
      <c r="G309" s="61" t="s">
        <v>715</v>
      </c>
      <c r="H309" s="62"/>
      <c r="I309" s="62"/>
    </row>
    <row r="310" spans="1:9" ht="15.75">
      <c r="A310" s="65" t="s">
        <v>709</v>
      </c>
      <c r="B310" s="61">
        <v>21346932</v>
      </c>
      <c r="C310" s="65" t="s">
        <v>709</v>
      </c>
      <c r="D310" s="66">
        <v>2.5</v>
      </c>
      <c r="E310" s="66"/>
      <c r="F310" s="66">
        <v>4033194.07</v>
      </c>
      <c r="G310" s="61" t="s">
        <v>692</v>
      </c>
      <c r="H310" s="62"/>
      <c r="I310" s="62"/>
    </row>
    <row r="311" spans="1:9" ht="15.75">
      <c r="A311" s="65" t="s">
        <v>716</v>
      </c>
      <c r="B311" s="61">
        <v>0</v>
      </c>
      <c r="C311" s="65" t="s">
        <v>716</v>
      </c>
      <c r="D311" s="66">
        <v>44887.5</v>
      </c>
      <c r="E311" s="66"/>
      <c r="F311" s="66">
        <v>3988306.57</v>
      </c>
      <c r="G311" s="61" t="s">
        <v>717</v>
      </c>
      <c r="H311" s="62"/>
      <c r="I311" s="62"/>
    </row>
    <row r="312" spans="1:9" ht="15.75">
      <c r="A312" s="65" t="s">
        <v>718</v>
      </c>
      <c r="B312" s="61">
        <v>0</v>
      </c>
      <c r="C312" s="65" t="s">
        <v>718</v>
      </c>
      <c r="D312" s="66">
        <v>87000</v>
      </c>
      <c r="E312" s="66"/>
      <c r="F312" s="66">
        <v>3901306.57</v>
      </c>
      <c r="G312" s="61" t="s">
        <v>719</v>
      </c>
      <c r="H312" s="62"/>
      <c r="I312" s="62"/>
    </row>
    <row r="313" spans="1:9" ht="15.75">
      <c r="A313" s="65" t="s">
        <v>720</v>
      </c>
      <c r="B313" s="61">
        <v>0</v>
      </c>
      <c r="C313" s="65" t="s">
        <v>720</v>
      </c>
      <c r="D313" s="66">
        <v>336</v>
      </c>
      <c r="E313" s="66"/>
      <c r="F313" s="66">
        <v>3900970.57</v>
      </c>
      <c r="G313" s="61" t="s">
        <v>721</v>
      </c>
      <c r="H313" s="62"/>
      <c r="I313" s="62"/>
    </row>
    <row r="314" spans="1:9" ht="15.75">
      <c r="A314" s="65" t="s">
        <v>722</v>
      </c>
      <c r="B314" s="61">
        <v>0</v>
      </c>
      <c r="C314" s="65" t="s">
        <v>722</v>
      </c>
      <c r="D314" s="66"/>
      <c r="E314" s="66">
        <v>10000</v>
      </c>
      <c r="F314" s="66">
        <v>3910970.57</v>
      </c>
      <c r="G314" s="61" t="s">
        <v>723</v>
      </c>
      <c r="H314" s="62"/>
      <c r="I314" s="62"/>
    </row>
    <row r="315" spans="1:9" ht="15.75">
      <c r="A315" s="65" t="s">
        <v>724</v>
      </c>
      <c r="B315" s="61">
        <v>0</v>
      </c>
      <c r="C315" s="65" t="s">
        <v>725</v>
      </c>
      <c r="D315" s="66">
        <v>61871.69</v>
      </c>
      <c r="E315" s="66"/>
      <c r="F315" s="66">
        <v>3849098.88</v>
      </c>
      <c r="G315" s="61" t="s">
        <v>487</v>
      </c>
      <c r="H315" s="62"/>
      <c r="I315" s="62"/>
    </row>
    <row r="316" spans="1:9" ht="15.75">
      <c r="A316" s="65" t="s">
        <v>724</v>
      </c>
      <c r="B316" s="61">
        <v>0</v>
      </c>
      <c r="C316" s="65" t="s">
        <v>725</v>
      </c>
      <c r="D316" s="66">
        <v>3093.58</v>
      </c>
      <c r="E316" s="66"/>
      <c r="F316" s="66">
        <v>3846005.3</v>
      </c>
      <c r="G316" s="61" t="s">
        <v>488</v>
      </c>
      <c r="H316" s="62"/>
      <c r="I316" s="62"/>
    </row>
    <row r="317" spans="1:9" ht="15.75">
      <c r="A317" s="65" t="s">
        <v>726</v>
      </c>
      <c r="B317" s="61">
        <v>21827402</v>
      </c>
      <c r="C317" s="65" t="s">
        <v>726</v>
      </c>
      <c r="D317" s="66">
        <v>170000</v>
      </c>
      <c r="E317" s="66"/>
      <c r="F317" s="66">
        <v>3676005.3</v>
      </c>
      <c r="G317" s="61" t="s">
        <v>727</v>
      </c>
      <c r="H317" s="62"/>
      <c r="I317" s="62"/>
    </row>
    <row r="318" spans="1:9" ht="15.75">
      <c r="A318" s="65" t="s">
        <v>726</v>
      </c>
      <c r="B318" s="61">
        <v>21827402</v>
      </c>
      <c r="C318" s="65" t="s">
        <v>726</v>
      </c>
      <c r="D318" s="66">
        <v>50</v>
      </c>
      <c r="E318" s="66"/>
      <c r="F318" s="66">
        <v>3675955.3</v>
      </c>
      <c r="G318" s="61" t="s">
        <v>728</v>
      </c>
      <c r="H318" s="62"/>
      <c r="I318" s="62"/>
    </row>
    <row r="319" spans="1:9" ht="15.75">
      <c r="A319" s="65" t="s">
        <v>726</v>
      </c>
      <c r="B319" s="61">
        <v>21827402</v>
      </c>
      <c r="C319" s="65" t="s">
        <v>726</v>
      </c>
      <c r="D319" s="66">
        <v>2.5</v>
      </c>
      <c r="E319" s="66"/>
      <c r="F319" s="66">
        <v>3675952.8</v>
      </c>
      <c r="G319" s="61" t="s">
        <v>566</v>
      </c>
      <c r="H319" s="62"/>
      <c r="I319" s="62"/>
    </row>
    <row r="320" spans="1:9" ht="15.75">
      <c r="A320" s="65" t="s">
        <v>729</v>
      </c>
      <c r="B320" s="61">
        <v>21928154</v>
      </c>
      <c r="C320" s="65" t="s">
        <v>729</v>
      </c>
      <c r="D320" s="66">
        <v>23750</v>
      </c>
      <c r="E320" s="66"/>
      <c r="F320" s="66">
        <v>3652202.8</v>
      </c>
      <c r="G320" s="61" t="s">
        <v>730</v>
      </c>
      <c r="H320" s="62"/>
      <c r="I320" s="62"/>
    </row>
    <row r="321" spans="1:9" ht="15.75">
      <c r="A321" s="65" t="s">
        <v>729</v>
      </c>
      <c r="B321" s="61">
        <v>21928154</v>
      </c>
      <c r="C321" s="65" t="s">
        <v>729</v>
      </c>
      <c r="D321" s="66">
        <v>50</v>
      </c>
      <c r="E321" s="66"/>
      <c r="F321" s="66">
        <v>3652152.8</v>
      </c>
      <c r="G321" s="61" t="s">
        <v>731</v>
      </c>
      <c r="H321" s="62"/>
      <c r="I321" s="62"/>
    </row>
    <row r="322" spans="1:9" ht="15.75">
      <c r="A322" s="65" t="s">
        <v>729</v>
      </c>
      <c r="B322" s="61">
        <v>21928154</v>
      </c>
      <c r="C322" s="65" t="s">
        <v>729</v>
      </c>
      <c r="D322" s="66">
        <v>2.5</v>
      </c>
      <c r="E322" s="66"/>
      <c r="F322" s="66">
        <v>3652150.3</v>
      </c>
      <c r="G322" s="61" t="s">
        <v>732</v>
      </c>
      <c r="H322" s="62"/>
      <c r="I322" s="62"/>
    </row>
    <row r="323" spans="1:9" ht="15.75">
      <c r="A323" s="65" t="s">
        <v>729</v>
      </c>
      <c r="B323" s="61">
        <v>0</v>
      </c>
      <c r="C323" s="65" t="s">
        <v>729</v>
      </c>
      <c r="D323" s="66">
        <v>120000</v>
      </c>
      <c r="E323" s="66"/>
      <c r="F323" s="66">
        <v>3532150.3</v>
      </c>
      <c r="G323" s="61" t="s">
        <v>733</v>
      </c>
      <c r="H323" s="62"/>
      <c r="I323" s="62"/>
    </row>
    <row r="324" spans="1:9" ht="15.75">
      <c r="A324" s="65" t="s">
        <v>729</v>
      </c>
      <c r="B324" s="61">
        <v>21929618</v>
      </c>
      <c r="C324" s="65" t="s">
        <v>729</v>
      </c>
      <c r="D324" s="66">
        <v>75000</v>
      </c>
      <c r="E324" s="66"/>
      <c r="F324" s="66">
        <v>3457150.3</v>
      </c>
      <c r="G324" s="61" t="s">
        <v>734</v>
      </c>
      <c r="H324" s="62"/>
      <c r="I324" s="62"/>
    </row>
    <row r="325" spans="1:9" ht="15.75">
      <c r="A325" s="65" t="s">
        <v>729</v>
      </c>
      <c r="B325" s="61">
        <v>21929170</v>
      </c>
      <c r="C325" s="65" t="s">
        <v>729</v>
      </c>
      <c r="D325" s="66">
        <v>250000</v>
      </c>
      <c r="E325" s="66"/>
      <c r="F325" s="66">
        <v>3207150.3</v>
      </c>
      <c r="G325" s="61" t="s">
        <v>735</v>
      </c>
      <c r="H325" s="62"/>
      <c r="I325" s="62"/>
    </row>
    <row r="326" spans="1:9" ht="15.75">
      <c r="A326" s="65" t="s">
        <v>729</v>
      </c>
      <c r="B326" s="61">
        <v>21929618</v>
      </c>
      <c r="C326" s="65" t="s">
        <v>729</v>
      </c>
      <c r="D326" s="66">
        <v>50</v>
      </c>
      <c r="E326" s="66"/>
      <c r="F326" s="66">
        <v>3207100.3</v>
      </c>
      <c r="G326" s="61" t="s">
        <v>736</v>
      </c>
      <c r="H326" s="62"/>
      <c r="I326" s="62"/>
    </row>
    <row r="327" spans="1:9" ht="15.75">
      <c r="A327" s="65" t="s">
        <v>729</v>
      </c>
      <c r="B327" s="61">
        <v>21929618</v>
      </c>
      <c r="C327" s="65" t="s">
        <v>729</v>
      </c>
      <c r="D327" s="66">
        <v>2.5</v>
      </c>
      <c r="E327" s="66"/>
      <c r="F327" s="66">
        <v>3207097.8</v>
      </c>
      <c r="G327" s="61" t="s">
        <v>732</v>
      </c>
      <c r="H327" s="62"/>
      <c r="I327" s="62"/>
    </row>
    <row r="328" spans="1:9" ht="15.75">
      <c r="A328" s="65" t="s">
        <v>729</v>
      </c>
      <c r="B328" s="61">
        <v>21929170</v>
      </c>
      <c r="C328" s="65" t="s">
        <v>729</v>
      </c>
      <c r="D328" s="66">
        <v>50</v>
      </c>
      <c r="E328" s="66"/>
      <c r="F328" s="66">
        <v>3207047.8</v>
      </c>
      <c r="G328" s="61" t="s">
        <v>737</v>
      </c>
      <c r="H328" s="62"/>
      <c r="I328" s="62"/>
    </row>
    <row r="329" spans="1:9" ht="15.75">
      <c r="A329" s="65" t="s">
        <v>729</v>
      </c>
      <c r="B329" s="61">
        <v>21929170</v>
      </c>
      <c r="C329" s="65" t="s">
        <v>729</v>
      </c>
      <c r="D329" s="66">
        <v>2.5</v>
      </c>
      <c r="E329" s="66"/>
      <c r="F329" s="66">
        <v>3207045.3</v>
      </c>
      <c r="G329" s="61" t="s">
        <v>732</v>
      </c>
      <c r="H329" s="62"/>
      <c r="I329" s="62"/>
    </row>
    <row r="330" spans="1:9" ht="15.75">
      <c r="A330" s="65" t="s">
        <v>729</v>
      </c>
      <c r="B330" s="61">
        <v>0</v>
      </c>
      <c r="C330" s="65" t="s">
        <v>729</v>
      </c>
      <c r="D330" s="66">
        <v>75000</v>
      </c>
      <c r="E330" s="66"/>
      <c r="F330" s="66">
        <v>3132045.3</v>
      </c>
      <c r="G330" s="61" t="s">
        <v>738</v>
      </c>
      <c r="H330" s="62"/>
      <c r="I330" s="62"/>
    </row>
    <row r="331" spans="1:9" ht="15.75">
      <c r="A331" s="65" t="s">
        <v>729</v>
      </c>
      <c r="B331" s="61">
        <v>0</v>
      </c>
      <c r="C331" s="65" t="s">
        <v>729</v>
      </c>
      <c r="D331" s="66">
        <v>230000</v>
      </c>
      <c r="E331" s="66"/>
      <c r="F331" s="66">
        <v>2902045.3</v>
      </c>
      <c r="G331" s="61" t="s">
        <v>739</v>
      </c>
      <c r="H331" s="62"/>
      <c r="I331" s="62"/>
    </row>
    <row r="332" spans="1:9" ht="15.75">
      <c r="A332" s="65" t="s">
        <v>729</v>
      </c>
      <c r="B332" s="61">
        <v>21930567</v>
      </c>
      <c r="C332" s="65" t="s">
        <v>729</v>
      </c>
      <c r="D332" s="66">
        <v>84000</v>
      </c>
      <c r="E332" s="66"/>
      <c r="F332" s="66">
        <v>2818045.3</v>
      </c>
      <c r="G332" s="61" t="s">
        <v>740</v>
      </c>
      <c r="H332" s="62"/>
      <c r="I332" s="62"/>
    </row>
    <row r="333" spans="1:9" ht="15.75">
      <c r="A333" s="65" t="s">
        <v>729</v>
      </c>
      <c r="B333" s="61">
        <v>21930567</v>
      </c>
      <c r="C333" s="65" t="s">
        <v>729</v>
      </c>
      <c r="D333" s="66">
        <v>50</v>
      </c>
      <c r="E333" s="66"/>
      <c r="F333" s="66">
        <v>2817995.3</v>
      </c>
      <c r="G333" s="61" t="s">
        <v>741</v>
      </c>
      <c r="H333" s="62"/>
      <c r="I333" s="62"/>
    </row>
    <row r="334" spans="1:9" ht="15.75">
      <c r="A334" s="65" t="s">
        <v>729</v>
      </c>
      <c r="B334" s="61">
        <v>21930567</v>
      </c>
      <c r="C334" s="65" t="s">
        <v>729</v>
      </c>
      <c r="D334" s="66">
        <v>2.5</v>
      </c>
      <c r="E334" s="66"/>
      <c r="F334" s="66">
        <v>2817992.8</v>
      </c>
      <c r="G334" s="61" t="s">
        <v>732</v>
      </c>
      <c r="H334" s="62"/>
      <c r="I334" s="62"/>
    </row>
    <row r="335" spans="1:9" ht="15.75">
      <c r="A335" s="65" t="s">
        <v>729</v>
      </c>
      <c r="B335" s="61">
        <v>22080156</v>
      </c>
      <c r="C335" s="65" t="s">
        <v>729</v>
      </c>
      <c r="D335" s="66">
        <v>75000</v>
      </c>
      <c r="E335" s="66"/>
      <c r="F335" s="66">
        <v>2742992.8</v>
      </c>
      <c r="G335" s="61" t="s">
        <v>742</v>
      </c>
      <c r="H335" s="62"/>
      <c r="I335" s="62"/>
    </row>
    <row r="336" spans="1:9" ht="15.75">
      <c r="A336" s="65" t="s">
        <v>729</v>
      </c>
      <c r="B336" s="61">
        <v>22080156</v>
      </c>
      <c r="C336" s="65" t="s">
        <v>729</v>
      </c>
      <c r="D336" s="66">
        <v>50</v>
      </c>
      <c r="E336" s="66"/>
      <c r="F336" s="66">
        <v>2742942.8</v>
      </c>
      <c r="G336" s="61" t="s">
        <v>743</v>
      </c>
      <c r="H336" s="62"/>
      <c r="I336" s="62"/>
    </row>
    <row r="337" spans="1:9" ht="15.75">
      <c r="A337" s="65" t="s">
        <v>729</v>
      </c>
      <c r="B337" s="61">
        <v>22080156</v>
      </c>
      <c r="C337" s="65" t="s">
        <v>729</v>
      </c>
      <c r="D337" s="66">
        <v>2.5</v>
      </c>
      <c r="E337" s="66"/>
      <c r="F337" s="66">
        <v>2742940.3</v>
      </c>
      <c r="G337" s="61" t="s">
        <v>732</v>
      </c>
      <c r="H337" s="62"/>
      <c r="I337" s="62"/>
    </row>
    <row r="338" spans="1:9" ht="15.75">
      <c r="A338" s="65" t="s">
        <v>729</v>
      </c>
      <c r="B338" s="61">
        <v>0</v>
      </c>
      <c r="C338" s="65" t="s">
        <v>729</v>
      </c>
      <c r="D338" s="66"/>
      <c r="E338" s="66">
        <v>75000</v>
      </c>
      <c r="F338" s="66">
        <v>2817940.3</v>
      </c>
      <c r="G338" s="61" t="s">
        <v>744</v>
      </c>
      <c r="H338" s="62"/>
      <c r="I338" s="62"/>
    </row>
    <row r="339" spans="1:9" ht="15.75">
      <c r="A339" s="65" t="s">
        <v>729</v>
      </c>
      <c r="B339" s="61">
        <v>0</v>
      </c>
      <c r="C339" s="65" t="s">
        <v>729</v>
      </c>
      <c r="D339" s="66"/>
      <c r="E339" s="66">
        <v>50</v>
      </c>
      <c r="F339" s="66">
        <v>2817990.3</v>
      </c>
      <c r="G339" s="61" t="s">
        <v>745</v>
      </c>
      <c r="H339" s="62"/>
      <c r="I339" s="62"/>
    </row>
    <row r="340" spans="1:9" ht="15.75">
      <c r="A340" s="65" t="s">
        <v>729</v>
      </c>
      <c r="B340" s="61">
        <v>0</v>
      </c>
      <c r="C340" s="65" t="s">
        <v>729</v>
      </c>
      <c r="D340" s="66"/>
      <c r="E340" s="66">
        <v>2.5</v>
      </c>
      <c r="F340" s="66">
        <v>2817992.8</v>
      </c>
      <c r="G340" s="61" t="s">
        <v>746</v>
      </c>
      <c r="H340" s="62"/>
      <c r="I340" s="62"/>
    </row>
    <row r="341" spans="1:9" ht="15.75">
      <c r="A341" s="65" t="s">
        <v>747</v>
      </c>
      <c r="B341" s="61">
        <v>0</v>
      </c>
      <c r="C341" s="65" t="s">
        <v>747</v>
      </c>
      <c r="D341" s="66">
        <v>360510.32</v>
      </c>
      <c r="E341" s="66"/>
      <c r="F341" s="66">
        <v>2457482.48</v>
      </c>
      <c r="G341" s="61" t="s">
        <v>748</v>
      </c>
      <c r="H341" s="62"/>
      <c r="I341" s="62"/>
    </row>
    <row r="342" spans="1:9" ht="15.75">
      <c r="A342" s="65" t="s">
        <v>747</v>
      </c>
      <c r="B342" s="61">
        <v>22301140</v>
      </c>
      <c r="C342" s="65" t="s">
        <v>747</v>
      </c>
      <c r="D342" s="66">
        <v>75000</v>
      </c>
      <c r="E342" s="66"/>
      <c r="F342" s="66">
        <v>2382482.48</v>
      </c>
      <c r="G342" s="61" t="s">
        <v>749</v>
      </c>
      <c r="H342" s="62"/>
      <c r="I342" s="62"/>
    </row>
    <row r="343" spans="1:9" ht="15.75">
      <c r="A343" s="65" t="s">
        <v>747</v>
      </c>
      <c r="B343" s="61">
        <v>22301140</v>
      </c>
      <c r="C343" s="65" t="s">
        <v>747</v>
      </c>
      <c r="D343" s="66">
        <v>50</v>
      </c>
      <c r="E343" s="66"/>
      <c r="F343" s="66">
        <v>2382432.48</v>
      </c>
      <c r="G343" s="61" t="s">
        <v>750</v>
      </c>
      <c r="H343" s="62"/>
      <c r="I343" s="62"/>
    </row>
    <row r="344" spans="1:9" ht="15.75">
      <c r="A344" s="65" t="s">
        <v>747</v>
      </c>
      <c r="B344" s="61">
        <v>22301140</v>
      </c>
      <c r="C344" s="65" t="s">
        <v>747</v>
      </c>
      <c r="D344" s="66">
        <v>2.5</v>
      </c>
      <c r="E344" s="66"/>
      <c r="F344" s="66">
        <v>2382429.98</v>
      </c>
      <c r="G344" s="61" t="s">
        <v>751</v>
      </c>
      <c r="H344" s="62"/>
      <c r="I344" s="62"/>
    </row>
    <row r="345" spans="1:9" ht="15.75">
      <c r="A345" s="65" t="s">
        <v>747</v>
      </c>
      <c r="B345" s="61">
        <v>1119039536</v>
      </c>
      <c r="C345" s="65" t="s">
        <v>747</v>
      </c>
      <c r="D345" s="66">
        <v>245198.59</v>
      </c>
      <c r="E345" s="66"/>
      <c r="F345" s="66">
        <v>2137231.39</v>
      </c>
      <c r="G345" s="61" t="s">
        <v>752</v>
      </c>
      <c r="H345" s="62"/>
      <c r="I345" s="62"/>
    </row>
    <row r="346" spans="1:9" ht="15.75">
      <c r="A346" s="65" t="s">
        <v>747</v>
      </c>
      <c r="B346" s="61">
        <v>1119039536</v>
      </c>
      <c r="C346" s="65" t="s">
        <v>747</v>
      </c>
      <c r="D346" s="66">
        <v>12259.93</v>
      </c>
      <c r="E346" s="66"/>
      <c r="F346" s="66">
        <v>2124971.46</v>
      </c>
      <c r="G346" s="61" t="s">
        <v>753</v>
      </c>
      <c r="H346" s="62"/>
      <c r="I346" s="62"/>
    </row>
    <row r="347" spans="1:9" ht="15.75">
      <c r="A347" s="65" t="s">
        <v>747</v>
      </c>
      <c r="B347" s="61">
        <v>1119039536</v>
      </c>
      <c r="C347" s="65" t="s">
        <v>747</v>
      </c>
      <c r="D347" s="66">
        <v>9018.5</v>
      </c>
      <c r="E347" s="66"/>
      <c r="F347" s="66">
        <v>2115952.96</v>
      </c>
      <c r="G347" s="61" t="s">
        <v>754</v>
      </c>
      <c r="H347" s="62"/>
      <c r="I347" s="62"/>
    </row>
    <row r="348" spans="1:9" ht="15.75">
      <c r="A348" s="65" t="s">
        <v>747</v>
      </c>
      <c r="B348" s="61">
        <v>1119039536</v>
      </c>
      <c r="C348" s="65" t="s">
        <v>747</v>
      </c>
      <c r="D348" s="66">
        <v>6000</v>
      </c>
      <c r="E348" s="66"/>
      <c r="F348" s="66">
        <v>2109952.96</v>
      </c>
      <c r="G348" s="61" t="s">
        <v>755</v>
      </c>
      <c r="H348" s="62"/>
      <c r="I348" s="62"/>
    </row>
    <row r="349" spans="1:9" ht="15.75">
      <c r="A349" s="65" t="s">
        <v>747</v>
      </c>
      <c r="B349" s="61">
        <v>0</v>
      </c>
      <c r="C349" s="65" t="s">
        <v>747</v>
      </c>
      <c r="D349" s="66"/>
      <c r="E349" s="66">
        <v>75000</v>
      </c>
      <c r="F349" s="66">
        <v>2184952.96</v>
      </c>
      <c r="G349" s="61" t="s">
        <v>756</v>
      </c>
      <c r="H349" s="62"/>
      <c r="I349" s="62"/>
    </row>
    <row r="350" spans="1:9" ht="15.75">
      <c r="A350" s="65" t="s">
        <v>747</v>
      </c>
      <c r="B350" s="61">
        <v>0</v>
      </c>
      <c r="C350" s="65" t="s">
        <v>747</v>
      </c>
      <c r="D350" s="66"/>
      <c r="E350" s="66">
        <v>50</v>
      </c>
      <c r="F350" s="66">
        <v>2185002.96</v>
      </c>
      <c r="G350" s="61" t="s">
        <v>757</v>
      </c>
      <c r="H350" s="62"/>
      <c r="I350" s="62"/>
    </row>
    <row r="351" spans="1:9" ht="15.75">
      <c r="A351" s="65" t="s">
        <v>747</v>
      </c>
      <c r="B351" s="61">
        <v>0</v>
      </c>
      <c r="C351" s="65" t="s">
        <v>747</v>
      </c>
      <c r="D351" s="66"/>
      <c r="E351" s="66">
        <v>2.5</v>
      </c>
      <c r="F351" s="66">
        <v>2185005.46</v>
      </c>
      <c r="G351" s="61" t="s">
        <v>758</v>
      </c>
      <c r="H351" s="62"/>
      <c r="I351" s="62"/>
    </row>
    <row r="352" spans="1:9" ht="15.75">
      <c r="A352" s="65" t="s">
        <v>759</v>
      </c>
      <c r="B352" s="61">
        <v>0</v>
      </c>
      <c r="C352" s="65" t="s">
        <v>759</v>
      </c>
      <c r="D352" s="66">
        <v>60</v>
      </c>
      <c r="E352" s="66"/>
      <c r="F352" s="66">
        <v>2184945.46</v>
      </c>
      <c r="G352" s="61" t="s">
        <v>458</v>
      </c>
      <c r="H352" s="62"/>
      <c r="I352" s="62"/>
    </row>
    <row r="353" spans="1:9" ht="15.75">
      <c r="A353" s="65" t="s">
        <v>760</v>
      </c>
      <c r="B353" s="61">
        <v>22622290</v>
      </c>
      <c r="C353" s="65" t="s">
        <v>760</v>
      </c>
      <c r="D353" s="66">
        <v>386966.16</v>
      </c>
      <c r="E353" s="66"/>
      <c r="F353" s="66">
        <v>1797979.3</v>
      </c>
      <c r="G353" s="61" t="s">
        <v>761</v>
      </c>
      <c r="H353" s="62"/>
      <c r="I353" s="62"/>
    </row>
    <row r="354" spans="1:9" ht="15.75">
      <c r="A354" s="65" t="s">
        <v>760</v>
      </c>
      <c r="B354" s="61">
        <v>22622290</v>
      </c>
      <c r="C354" s="65" t="s">
        <v>760</v>
      </c>
      <c r="D354" s="66">
        <v>50</v>
      </c>
      <c r="E354" s="66"/>
      <c r="F354" s="66">
        <v>1797929.3</v>
      </c>
      <c r="G354" s="61" t="s">
        <v>762</v>
      </c>
      <c r="H354" s="62"/>
      <c r="I354" s="62"/>
    </row>
    <row r="355" spans="1:9" ht="15.75">
      <c r="A355" s="65" t="s">
        <v>760</v>
      </c>
      <c r="B355" s="61">
        <v>22622290</v>
      </c>
      <c r="C355" s="65" t="s">
        <v>760</v>
      </c>
      <c r="D355" s="66">
        <v>2.5</v>
      </c>
      <c r="E355" s="66"/>
      <c r="F355" s="66">
        <v>1797926.8</v>
      </c>
      <c r="G355" s="61" t="s">
        <v>763</v>
      </c>
      <c r="H355" s="62"/>
      <c r="I355" s="62"/>
    </row>
    <row r="356" spans="1:9" ht="15.75">
      <c r="A356" s="65" t="s">
        <v>760</v>
      </c>
      <c r="B356" s="61">
        <v>0</v>
      </c>
      <c r="C356" s="65" t="s">
        <v>760</v>
      </c>
      <c r="D356" s="66">
        <v>29450</v>
      </c>
      <c r="E356" s="66"/>
      <c r="F356" s="66">
        <v>1768476.8</v>
      </c>
      <c r="G356" s="61" t="s">
        <v>764</v>
      </c>
      <c r="H356" s="62"/>
      <c r="I356" s="62"/>
    </row>
    <row r="357" spans="1:9" ht="15.75">
      <c r="A357" s="65" t="s">
        <v>760</v>
      </c>
      <c r="B357" s="61">
        <v>0</v>
      </c>
      <c r="C357" s="65" t="s">
        <v>760</v>
      </c>
      <c r="D357" s="66">
        <v>36730</v>
      </c>
      <c r="E357" s="66"/>
      <c r="F357" s="66">
        <v>1731746.8</v>
      </c>
      <c r="G357" s="61" t="s">
        <v>765</v>
      </c>
      <c r="H357" s="62"/>
      <c r="I357" s="62"/>
    </row>
    <row r="358" spans="1:9" ht="15.75">
      <c r="A358" s="65" t="s">
        <v>760</v>
      </c>
      <c r="B358" s="61">
        <v>0</v>
      </c>
      <c r="C358" s="65" t="s">
        <v>760</v>
      </c>
      <c r="D358" s="66">
        <v>11000</v>
      </c>
      <c r="E358" s="66"/>
      <c r="F358" s="66">
        <v>1720746.8</v>
      </c>
      <c r="G358" s="61" t="s">
        <v>766</v>
      </c>
      <c r="H358" s="62"/>
      <c r="I358" s="62"/>
    </row>
    <row r="359" spans="1:9" ht="15.75">
      <c r="A359" s="65" t="s">
        <v>760</v>
      </c>
      <c r="B359" s="61">
        <v>22623168</v>
      </c>
      <c r="C359" s="65" t="s">
        <v>760</v>
      </c>
      <c r="D359" s="66">
        <v>23750</v>
      </c>
      <c r="E359" s="66"/>
      <c r="F359" s="66">
        <v>1696996.8</v>
      </c>
      <c r="G359" s="61" t="s">
        <v>767</v>
      </c>
      <c r="H359" s="62"/>
      <c r="I359" s="62"/>
    </row>
    <row r="360" spans="1:9" ht="15.75">
      <c r="A360" s="65" t="s">
        <v>760</v>
      </c>
      <c r="B360" s="61">
        <v>22623168</v>
      </c>
      <c r="C360" s="65" t="s">
        <v>760</v>
      </c>
      <c r="D360" s="66">
        <v>50</v>
      </c>
      <c r="E360" s="66"/>
      <c r="F360" s="66">
        <v>1696946.8</v>
      </c>
      <c r="G360" s="61" t="s">
        <v>768</v>
      </c>
      <c r="H360" s="62"/>
      <c r="I360" s="62"/>
    </row>
    <row r="361" spans="1:9" ht="15.75">
      <c r="A361" s="65" t="s">
        <v>760</v>
      </c>
      <c r="B361" s="61">
        <v>22623168</v>
      </c>
      <c r="C361" s="65" t="s">
        <v>760</v>
      </c>
      <c r="D361" s="66">
        <v>2.5</v>
      </c>
      <c r="E361" s="66"/>
      <c r="F361" s="66">
        <v>1696944.3</v>
      </c>
      <c r="G361" s="61" t="s">
        <v>763</v>
      </c>
      <c r="H361" s="62"/>
      <c r="I361" s="62"/>
    </row>
    <row r="362" spans="1:9" ht="15.75">
      <c r="A362" s="65" t="s">
        <v>760</v>
      </c>
      <c r="B362" s="61">
        <v>0</v>
      </c>
      <c r="C362" s="65" t="s">
        <v>760</v>
      </c>
      <c r="D362" s="66">
        <v>540000</v>
      </c>
      <c r="E362" s="66"/>
      <c r="F362" s="66">
        <v>1156944.3</v>
      </c>
      <c r="G362" s="61" t="s">
        <v>769</v>
      </c>
      <c r="H362" s="62"/>
      <c r="I362" s="62"/>
    </row>
    <row r="363" spans="1:9" ht="15.75">
      <c r="A363" s="65" t="s">
        <v>760</v>
      </c>
      <c r="B363" s="61">
        <v>22622651</v>
      </c>
      <c r="C363" s="65" t="s">
        <v>760</v>
      </c>
      <c r="D363" s="66">
        <v>530000</v>
      </c>
      <c r="E363" s="66"/>
      <c r="F363" s="66">
        <v>626944.3</v>
      </c>
      <c r="G363" s="61" t="s">
        <v>770</v>
      </c>
      <c r="H363" s="62"/>
      <c r="I363" s="62"/>
    </row>
    <row r="364" spans="1:9" ht="15.75">
      <c r="A364" s="65" t="s">
        <v>760</v>
      </c>
      <c r="B364" s="61">
        <v>22622651</v>
      </c>
      <c r="C364" s="65" t="s">
        <v>760</v>
      </c>
      <c r="D364" s="66">
        <v>50</v>
      </c>
      <c r="E364" s="66"/>
      <c r="F364" s="66">
        <v>626894.3</v>
      </c>
      <c r="G364" s="61" t="s">
        <v>771</v>
      </c>
      <c r="H364" s="62"/>
      <c r="I364" s="62"/>
    </row>
    <row r="365" spans="1:9" ht="15.75">
      <c r="A365" s="65" t="s">
        <v>760</v>
      </c>
      <c r="B365" s="61">
        <v>22622651</v>
      </c>
      <c r="C365" s="65" t="s">
        <v>760</v>
      </c>
      <c r="D365" s="66">
        <v>2.5</v>
      </c>
      <c r="E365" s="66"/>
      <c r="F365" s="66">
        <v>626891.8</v>
      </c>
      <c r="G365" s="61" t="s">
        <v>763</v>
      </c>
      <c r="H365" s="62"/>
      <c r="I365" s="62"/>
    </row>
    <row r="366" spans="1:9" ht="15.75">
      <c r="A366" s="65" t="s">
        <v>760</v>
      </c>
      <c r="B366" s="61">
        <v>0</v>
      </c>
      <c r="C366" s="65" t="s">
        <v>760</v>
      </c>
      <c r="D366" s="66"/>
      <c r="E366" s="66">
        <v>23750</v>
      </c>
      <c r="F366" s="66">
        <v>650641.8</v>
      </c>
      <c r="G366" s="61" t="s">
        <v>772</v>
      </c>
      <c r="H366" s="62"/>
      <c r="I366" s="62"/>
    </row>
    <row r="367" spans="1:9" ht="15.75">
      <c r="A367" s="65" t="s">
        <v>760</v>
      </c>
      <c r="B367" s="61">
        <v>0</v>
      </c>
      <c r="C367" s="65" t="s">
        <v>760</v>
      </c>
      <c r="D367" s="66"/>
      <c r="E367" s="66">
        <v>50</v>
      </c>
      <c r="F367" s="66">
        <v>650691.8</v>
      </c>
      <c r="G367" s="61" t="s">
        <v>773</v>
      </c>
      <c r="H367" s="62"/>
      <c r="I367" s="62"/>
    </row>
    <row r="368" spans="1:9" ht="15.75">
      <c r="A368" s="65" t="s">
        <v>760</v>
      </c>
      <c r="B368" s="61">
        <v>0</v>
      </c>
      <c r="C368" s="65" t="s">
        <v>760</v>
      </c>
      <c r="D368" s="66"/>
      <c r="E368" s="66">
        <v>2.5</v>
      </c>
      <c r="F368" s="66">
        <v>650694.3</v>
      </c>
      <c r="G368" s="61" t="s">
        <v>774</v>
      </c>
      <c r="H368" s="62"/>
      <c r="I368" s="62"/>
    </row>
    <row r="369" spans="1:9" ht="15.75">
      <c r="A369" s="65" t="s">
        <v>775</v>
      </c>
      <c r="B369" s="61">
        <v>19016785</v>
      </c>
      <c r="C369" s="65" t="s">
        <v>775</v>
      </c>
      <c r="D369" s="66"/>
      <c r="E369" s="66">
        <v>28720000</v>
      </c>
      <c r="F369" s="66">
        <v>29370694.3</v>
      </c>
      <c r="G369" s="61" t="s">
        <v>776</v>
      </c>
      <c r="H369" s="62"/>
      <c r="I369" s="62"/>
    </row>
    <row r="370" spans="1:9" ht="15.75">
      <c r="A370" s="65" t="s">
        <v>777</v>
      </c>
      <c r="B370" s="61">
        <v>0</v>
      </c>
      <c r="C370" s="65" t="s">
        <v>777</v>
      </c>
      <c r="D370" s="66">
        <v>800000</v>
      </c>
      <c r="E370" s="66"/>
      <c r="F370" s="66">
        <v>28570694.3</v>
      </c>
      <c r="G370" s="61" t="s">
        <v>778</v>
      </c>
      <c r="H370" s="62"/>
      <c r="I370" s="62"/>
    </row>
    <row r="371" spans="1:9" ht="15.75">
      <c r="A371" s="65" t="s">
        <v>777</v>
      </c>
      <c r="B371" s="61">
        <v>22679083</v>
      </c>
      <c r="C371" s="65" t="s">
        <v>777</v>
      </c>
      <c r="D371" s="66">
        <v>75000</v>
      </c>
      <c r="E371" s="66"/>
      <c r="F371" s="66">
        <v>28495694.3</v>
      </c>
      <c r="G371" s="61" t="s">
        <v>779</v>
      </c>
      <c r="H371" s="62"/>
      <c r="I371" s="62"/>
    </row>
    <row r="372" spans="1:9" ht="15.75">
      <c r="A372" s="65" t="s">
        <v>777</v>
      </c>
      <c r="B372" s="61">
        <v>22679083</v>
      </c>
      <c r="C372" s="65" t="s">
        <v>777</v>
      </c>
      <c r="D372" s="66">
        <v>50</v>
      </c>
      <c r="E372" s="66"/>
      <c r="F372" s="66">
        <v>28495644.3</v>
      </c>
      <c r="G372" s="61" t="s">
        <v>780</v>
      </c>
      <c r="H372" s="62"/>
      <c r="I372" s="62"/>
    </row>
    <row r="373" spans="1:9" ht="15.75">
      <c r="A373" s="65" t="s">
        <v>777</v>
      </c>
      <c r="B373" s="61">
        <v>22679083</v>
      </c>
      <c r="C373" s="65" t="s">
        <v>777</v>
      </c>
      <c r="D373" s="66">
        <v>2.5</v>
      </c>
      <c r="E373" s="66"/>
      <c r="F373" s="66">
        <v>28495641.8</v>
      </c>
      <c r="G373" s="61" t="s">
        <v>763</v>
      </c>
      <c r="H373" s="62"/>
      <c r="I373" s="62"/>
    </row>
    <row r="374" spans="1:9" ht="15.75">
      <c r="A374" s="65" t="s">
        <v>777</v>
      </c>
      <c r="B374" s="61">
        <v>0</v>
      </c>
      <c r="C374" s="65" t="s">
        <v>777</v>
      </c>
      <c r="D374" s="66">
        <v>1139000</v>
      </c>
      <c r="E374" s="66"/>
      <c r="F374" s="66">
        <v>27356641.8</v>
      </c>
      <c r="G374" s="61" t="s">
        <v>781</v>
      </c>
      <c r="H374" s="62"/>
      <c r="I374" s="62"/>
    </row>
    <row r="375" spans="1:9" ht="15.75">
      <c r="A375" s="65" t="s">
        <v>777</v>
      </c>
      <c r="B375" s="61">
        <v>0</v>
      </c>
      <c r="C375" s="65" t="s">
        <v>777</v>
      </c>
      <c r="D375" s="66">
        <v>420000</v>
      </c>
      <c r="E375" s="66"/>
      <c r="F375" s="66">
        <v>26936641.8</v>
      </c>
      <c r="G375" s="61" t="s">
        <v>782</v>
      </c>
      <c r="H375" s="62"/>
      <c r="I375" s="62"/>
    </row>
    <row r="376" spans="1:9" ht="15.75">
      <c r="A376" s="65" t="s">
        <v>783</v>
      </c>
      <c r="B376" s="61">
        <v>0</v>
      </c>
      <c r="C376" s="65" t="s">
        <v>783</v>
      </c>
      <c r="D376" s="66">
        <v>5356.41</v>
      </c>
      <c r="E376" s="66"/>
      <c r="F376" s="66">
        <v>26931285.39</v>
      </c>
      <c r="G376" s="61" t="s">
        <v>487</v>
      </c>
      <c r="H376" s="62"/>
      <c r="I376" s="62"/>
    </row>
    <row r="377" spans="1:9" ht="15.75">
      <c r="A377" s="65" t="s">
        <v>783</v>
      </c>
      <c r="B377" s="61">
        <v>0</v>
      </c>
      <c r="C377" s="65" t="s">
        <v>783</v>
      </c>
      <c r="D377" s="66">
        <v>267.82</v>
      </c>
      <c r="E377" s="66"/>
      <c r="F377" s="66">
        <v>26931017.57</v>
      </c>
      <c r="G377" s="61" t="s">
        <v>488</v>
      </c>
      <c r="H377" s="62"/>
      <c r="I377" s="62"/>
    </row>
  </sheetData>
  <sheetProtection selectLockedCells="1" selectUnlockedCells="1"/>
  <mergeCells count="17">
    <mergeCell ref="A2:C2"/>
    <mergeCell ref="D2:D6"/>
    <mergeCell ref="E2:I6"/>
    <mergeCell ref="A3:C3"/>
    <mergeCell ref="A4:C4"/>
    <mergeCell ref="A5:C5"/>
    <mergeCell ref="A6:C6"/>
    <mergeCell ref="A7:B7"/>
    <mergeCell ref="C7:I17"/>
    <mergeCell ref="A9:B9"/>
    <mergeCell ref="A11:B11"/>
    <mergeCell ref="A13:B13"/>
    <mergeCell ref="A15:B15"/>
    <mergeCell ref="A16:B16"/>
    <mergeCell ref="A17:B17"/>
    <mergeCell ref="A18:I18"/>
    <mergeCell ref="H19:I49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130" zoomScaleNormal="130" workbookViewId="0" topLeftCell="A151">
      <selection activeCell="D133" sqref="D133"/>
    </sheetView>
  </sheetViews>
  <sheetFormatPr defaultColWidth="10.28125" defaultRowHeight="15"/>
  <cols>
    <col min="1" max="16384" width="11.00390625" style="0" customWidth="1"/>
  </cols>
  <sheetData>
    <row r="1" spans="1:9" ht="15.75">
      <c r="A1" s="62" t="s">
        <v>443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15.75">
      <c r="A3" s="62" t="s">
        <v>444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62" t="s">
        <v>445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2" t="s">
        <v>446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1"/>
      <c r="B7" s="61"/>
      <c r="C7" s="62"/>
      <c r="D7" s="62"/>
      <c r="E7" s="62"/>
      <c r="F7" s="62"/>
      <c r="G7" s="62"/>
      <c r="H7" s="62"/>
      <c r="I7" s="62"/>
    </row>
    <row r="8" spans="1:9" ht="15.75">
      <c r="A8" s="62" t="s">
        <v>447</v>
      </c>
      <c r="B8" s="62"/>
      <c r="C8" s="62"/>
      <c r="D8" s="62"/>
      <c r="E8" s="62"/>
      <c r="F8" s="62"/>
      <c r="G8" s="62"/>
      <c r="H8" s="62"/>
      <c r="I8" s="62"/>
    </row>
    <row r="9" spans="1:9" ht="15.75">
      <c r="A9" s="61"/>
      <c r="B9" s="61"/>
      <c r="C9" s="62"/>
      <c r="D9" s="62"/>
      <c r="E9" s="62"/>
      <c r="F9" s="62"/>
      <c r="G9" s="62"/>
      <c r="H9" s="62"/>
      <c r="I9" s="62"/>
    </row>
    <row r="10" spans="1:9" ht="15.75">
      <c r="A10" s="62" t="s">
        <v>784</v>
      </c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1"/>
      <c r="B11" s="61"/>
      <c r="C11" s="62"/>
      <c r="D11" s="62"/>
      <c r="E11" s="62"/>
      <c r="F11" s="62"/>
      <c r="G11" s="62"/>
      <c r="H11" s="62"/>
      <c r="I11" s="62"/>
    </row>
    <row r="12" spans="1:9" ht="15.75">
      <c r="A12" s="62" t="s">
        <v>785</v>
      </c>
      <c r="B12" s="62"/>
      <c r="C12" s="62"/>
      <c r="D12" s="62"/>
      <c r="E12" s="62"/>
      <c r="F12" s="62"/>
      <c r="G12" s="62"/>
      <c r="H12" s="62"/>
      <c r="I12" s="62"/>
    </row>
    <row r="13" spans="1:9" ht="15.75">
      <c r="A13" s="61"/>
      <c r="B13" s="61"/>
      <c r="C13" s="62"/>
      <c r="D13" s="62"/>
      <c r="E13" s="62"/>
      <c r="F13" s="62"/>
      <c r="G13" s="62"/>
      <c r="H13" s="62"/>
      <c r="I13" s="62"/>
    </row>
    <row r="14" spans="1:9" ht="15.75">
      <c r="A14" s="62" t="s">
        <v>450</v>
      </c>
      <c r="B14" s="62"/>
      <c r="C14" s="62"/>
      <c r="D14" s="62"/>
      <c r="E14" s="62"/>
      <c r="F14" s="62"/>
      <c r="G14" s="62"/>
      <c r="H14" s="62"/>
      <c r="I14" s="62"/>
    </row>
    <row r="15" spans="1:9" ht="15.7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5.75">
      <c r="A16" s="62" t="s">
        <v>786</v>
      </c>
      <c r="B16" s="62"/>
      <c r="C16" s="62"/>
      <c r="D16" s="62"/>
      <c r="E16" s="62"/>
      <c r="F16" s="62"/>
      <c r="G16" s="62"/>
      <c r="H16" s="62"/>
      <c r="I16" s="62"/>
    </row>
    <row r="17" spans="1:9" ht="15.7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5.75">
      <c r="A18" s="63" t="s">
        <v>452</v>
      </c>
      <c r="B18" s="63" t="s">
        <v>453</v>
      </c>
      <c r="C18" s="63" t="s">
        <v>454</v>
      </c>
      <c r="D18" s="64" t="s">
        <v>7</v>
      </c>
      <c r="E18" s="64" t="s">
        <v>8</v>
      </c>
      <c r="F18" s="64" t="s">
        <v>9</v>
      </c>
      <c r="G18" s="63" t="s">
        <v>455</v>
      </c>
      <c r="H18" s="62"/>
      <c r="I18" s="62"/>
    </row>
    <row r="19" spans="1:9" ht="15.75">
      <c r="A19" s="65" t="s">
        <v>470</v>
      </c>
      <c r="B19" s="61">
        <v>1119004663</v>
      </c>
      <c r="C19" s="65" t="s">
        <v>470</v>
      </c>
      <c r="D19" s="66">
        <v>2076.35</v>
      </c>
      <c r="E19" s="66"/>
      <c r="F19" s="66">
        <v>108796.84</v>
      </c>
      <c r="G19" s="61" t="s">
        <v>787</v>
      </c>
      <c r="H19" s="62"/>
      <c r="I19" s="62"/>
    </row>
    <row r="20" spans="1:9" ht="15.75">
      <c r="A20" s="65" t="s">
        <v>788</v>
      </c>
      <c r="B20" s="61">
        <v>0</v>
      </c>
      <c r="C20" s="65" t="s">
        <v>788</v>
      </c>
      <c r="D20" s="66">
        <v>415</v>
      </c>
      <c r="E20" s="66"/>
      <c r="F20" s="66">
        <v>108381.84</v>
      </c>
      <c r="G20" s="61" t="s">
        <v>789</v>
      </c>
      <c r="H20" s="62"/>
      <c r="I20" s="62"/>
    </row>
    <row r="21" spans="1:9" ht="15.75">
      <c r="A21" s="65" t="s">
        <v>788</v>
      </c>
      <c r="B21" s="61">
        <v>0</v>
      </c>
      <c r="C21" s="65" t="s">
        <v>788</v>
      </c>
      <c r="D21" s="66">
        <v>2.08</v>
      </c>
      <c r="E21" s="66"/>
      <c r="F21" s="66">
        <v>108379.76</v>
      </c>
      <c r="G21" s="61" t="s">
        <v>790</v>
      </c>
      <c r="H21" s="62"/>
      <c r="I21" s="62"/>
    </row>
    <row r="22" spans="1:9" ht="15.75">
      <c r="A22" s="65" t="s">
        <v>788</v>
      </c>
      <c r="B22" s="61">
        <v>0</v>
      </c>
      <c r="C22" s="65" t="s">
        <v>788</v>
      </c>
      <c r="D22" s="66">
        <v>0.1</v>
      </c>
      <c r="E22" s="66"/>
      <c r="F22" s="66">
        <v>108379.66</v>
      </c>
      <c r="G22" s="61" t="s">
        <v>791</v>
      </c>
      <c r="H22" s="62"/>
      <c r="I22" s="62"/>
    </row>
    <row r="23" spans="1:9" ht="15.75">
      <c r="A23" s="65" t="s">
        <v>788</v>
      </c>
      <c r="B23" s="61">
        <v>0</v>
      </c>
      <c r="C23" s="65" t="s">
        <v>788</v>
      </c>
      <c r="D23" s="66">
        <v>1000</v>
      </c>
      <c r="E23" s="66"/>
      <c r="F23" s="66">
        <v>107379.66</v>
      </c>
      <c r="G23" s="61" t="s">
        <v>792</v>
      </c>
      <c r="H23" s="62"/>
      <c r="I23" s="62"/>
    </row>
    <row r="24" spans="1:9" ht="15.75">
      <c r="A24" s="65" t="s">
        <v>788</v>
      </c>
      <c r="B24" s="61">
        <v>0</v>
      </c>
      <c r="C24" s="65" t="s">
        <v>788</v>
      </c>
      <c r="D24" s="66">
        <v>5</v>
      </c>
      <c r="E24" s="66"/>
      <c r="F24" s="66">
        <v>107374.66</v>
      </c>
      <c r="G24" s="61" t="s">
        <v>793</v>
      </c>
      <c r="H24" s="62"/>
      <c r="I24" s="62"/>
    </row>
    <row r="25" spans="1:9" ht="15.75">
      <c r="A25" s="65" t="s">
        <v>788</v>
      </c>
      <c r="B25" s="61">
        <v>0</v>
      </c>
      <c r="C25" s="65" t="s">
        <v>788</v>
      </c>
      <c r="D25" s="66">
        <v>0.25</v>
      </c>
      <c r="E25" s="66"/>
      <c r="F25" s="66">
        <v>107374.41</v>
      </c>
      <c r="G25" s="61" t="s">
        <v>791</v>
      </c>
      <c r="H25" s="62"/>
      <c r="I25" s="62"/>
    </row>
    <row r="26" spans="1:9" ht="15.75">
      <c r="A26" s="65" t="s">
        <v>489</v>
      </c>
      <c r="B26" s="61">
        <v>1119007755</v>
      </c>
      <c r="C26" s="65" t="s">
        <v>489</v>
      </c>
      <c r="D26" s="66">
        <v>1790</v>
      </c>
      <c r="E26" s="66"/>
      <c r="F26" s="66">
        <v>105584.41</v>
      </c>
      <c r="G26" s="61" t="s">
        <v>794</v>
      </c>
      <c r="H26" s="62"/>
      <c r="I26" s="62"/>
    </row>
    <row r="27" spans="1:9" ht="15.75">
      <c r="A27" s="65" t="s">
        <v>795</v>
      </c>
      <c r="B27" s="61">
        <v>0</v>
      </c>
      <c r="C27" s="65" t="s">
        <v>795</v>
      </c>
      <c r="D27" s="66">
        <v>2401</v>
      </c>
      <c r="E27" s="66"/>
      <c r="F27" s="66">
        <v>103183.41</v>
      </c>
      <c r="G27" s="61" t="s">
        <v>796</v>
      </c>
      <c r="H27" s="62"/>
      <c r="I27" s="62"/>
    </row>
    <row r="28" spans="1:9" ht="15.75">
      <c r="A28" s="65" t="s">
        <v>795</v>
      </c>
      <c r="B28" s="61">
        <v>0</v>
      </c>
      <c r="C28" s="65" t="s">
        <v>795</v>
      </c>
      <c r="D28" s="66">
        <v>12.01</v>
      </c>
      <c r="E28" s="66"/>
      <c r="F28" s="66">
        <v>103171.4</v>
      </c>
      <c r="G28" s="61" t="s">
        <v>797</v>
      </c>
      <c r="H28" s="62"/>
      <c r="I28" s="62"/>
    </row>
    <row r="29" spans="1:9" ht="15.75">
      <c r="A29" s="65" t="s">
        <v>795</v>
      </c>
      <c r="B29" s="61">
        <v>0</v>
      </c>
      <c r="C29" s="65" t="s">
        <v>795</v>
      </c>
      <c r="D29" s="66">
        <v>0.6</v>
      </c>
      <c r="E29" s="66"/>
      <c r="F29" s="66">
        <v>103170.8</v>
      </c>
      <c r="G29" s="61" t="s">
        <v>791</v>
      </c>
      <c r="H29" s="62"/>
      <c r="I29" s="62"/>
    </row>
    <row r="30" spans="1:9" ht="15.75">
      <c r="A30" s="65" t="s">
        <v>795</v>
      </c>
      <c r="B30" s="61">
        <v>0</v>
      </c>
      <c r="C30" s="65" t="s">
        <v>795</v>
      </c>
      <c r="D30" s="66">
        <v>2401</v>
      </c>
      <c r="E30" s="66"/>
      <c r="F30" s="66">
        <v>100769.8</v>
      </c>
      <c r="G30" s="61" t="s">
        <v>798</v>
      </c>
      <c r="H30" s="62"/>
      <c r="I30" s="62"/>
    </row>
    <row r="31" spans="1:9" ht="15.75">
      <c r="A31" s="65" t="s">
        <v>795</v>
      </c>
      <c r="B31" s="61">
        <v>0</v>
      </c>
      <c r="C31" s="65" t="s">
        <v>795</v>
      </c>
      <c r="D31" s="66">
        <v>12.01</v>
      </c>
      <c r="E31" s="66"/>
      <c r="F31" s="66">
        <v>100757.79</v>
      </c>
      <c r="G31" s="61" t="s">
        <v>799</v>
      </c>
      <c r="H31" s="62"/>
      <c r="I31" s="62"/>
    </row>
    <row r="32" spans="1:9" ht="15.75">
      <c r="A32" s="65" t="s">
        <v>795</v>
      </c>
      <c r="B32" s="61">
        <v>0</v>
      </c>
      <c r="C32" s="65" t="s">
        <v>795</v>
      </c>
      <c r="D32" s="66">
        <v>0.6</v>
      </c>
      <c r="E32" s="66"/>
      <c r="F32" s="66">
        <v>100757.19</v>
      </c>
      <c r="G32" s="61" t="s">
        <v>791</v>
      </c>
      <c r="H32" s="62"/>
      <c r="I32" s="62"/>
    </row>
    <row r="33" spans="1:9" ht="15.75">
      <c r="A33" s="65" t="s">
        <v>795</v>
      </c>
      <c r="B33" s="61">
        <v>0</v>
      </c>
      <c r="C33" s="65" t="s">
        <v>795</v>
      </c>
      <c r="D33" s="66">
        <v>2401</v>
      </c>
      <c r="E33" s="66"/>
      <c r="F33" s="66">
        <v>98356.19</v>
      </c>
      <c r="G33" s="61" t="s">
        <v>800</v>
      </c>
      <c r="H33" s="62"/>
      <c r="I33" s="62"/>
    </row>
    <row r="34" spans="1:9" ht="15.75">
      <c r="A34" s="65" t="s">
        <v>795</v>
      </c>
      <c r="B34" s="61">
        <v>0</v>
      </c>
      <c r="C34" s="65" t="s">
        <v>795</v>
      </c>
      <c r="D34" s="66">
        <v>12.01</v>
      </c>
      <c r="E34" s="66"/>
      <c r="F34" s="66">
        <v>98344.18</v>
      </c>
      <c r="G34" s="61" t="s">
        <v>801</v>
      </c>
      <c r="H34" s="62"/>
      <c r="I34" s="62"/>
    </row>
    <row r="35" spans="1:9" ht="15.75">
      <c r="A35" s="65" t="s">
        <v>795</v>
      </c>
      <c r="B35" s="61">
        <v>0</v>
      </c>
      <c r="C35" s="65" t="s">
        <v>795</v>
      </c>
      <c r="D35" s="66">
        <v>0.6</v>
      </c>
      <c r="E35" s="66"/>
      <c r="F35" s="66">
        <v>98343.58</v>
      </c>
      <c r="G35" s="61" t="s">
        <v>791</v>
      </c>
      <c r="H35" s="62"/>
      <c r="I35" s="62"/>
    </row>
    <row r="36" spans="1:9" ht="15.75">
      <c r="A36" s="65" t="s">
        <v>802</v>
      </c>
      <c r="B36" s="61">
        <v>0</v>
      </c>
      <c r="C36" s="65" t="s">
        <v>802</v>
      </c>
      <c r="D36" s="66">
        <v>2401</v>
      </c>
      <c r="E36" s="66"/>
      <c r="F36" s="66">
        <v>95942.58</v>
      </c>
      <c r="G36" s="61" t="s">
        <v>803</v>
      </c>
      <c r="H36" s="62"/>
      <c r="I36" s="62"/>
    </row>
    <row r="37" spans="1:9" ht="15.75">
      <c r="A37" s="65" t="s">
        <v>802</v>
      </c>
      <c r="B37" s="61">
        <v>0</v>
      </c>
      <c r="C37" s="65" t="s">
        <v>802</v>
      </c>
      <c r="D37" s="66">
        <v>12.01</v>
      </c>
      <c r="E37" s="66"/>
      <c r="F37" s="66">
        <v>95930.57</v>
      </c>
      <c r="G37" s="61" t="s">
        <v>804</v>
      </c>
      <c r="H37" s="62"/>
      <c r="I37" s="62"/>
    </row>
    <row r="38" spans="1:9" ht="15.75">
      <c r="A38" s="65" t="s">
        <v>802</v>
      </c>
      <c r="B38" s="61">
        <v>0</v>
      </c>
      <c r="C38" s="65" t="s">
        <v>802</v>
      </c>
      <c r="D38" s="66">
        <v>0.6</v>
      </c>
      <c r="E38" s="66"/>
      <c r="F38" s="66">
        <v>95929.97</v>
      </c>
      <c r="G38" s="61" t="s">
        <v>791</v>
      </c>
      <c r="H38" s="62"/>
      <c r="I38" s="62"/>
    </row>
    <row r="39" spans="1:9" ht="15.75">
      <c r="A39" s="65" t="s">
        <v>802</v>
      </c>
      <c r="B39" s="61">
        <v>0</v>
      </c>
      <c r="C39" s="65" t="s">
        <v>802</v>
      </c>
      <c r="D39" s="66">
        <v>2401</v>
      </c>
      <c r="E39" s="66"/>
      <c r="F39" s="66">
        <v>93528.97</v>
      </c>
      <c r="G39" s="61" t="s">
        <v>805</v>
      </c>
      <c r="H39" s="62"/>
      <c r="I39" s="62"/>
    </row>
    <row r="40" spans="1:9" ht="15.75">
      <c r="A40" s="65" t="s">
        <v>802</v>
      </c>
      <c r="B40" s="61">
        <v>0</v>
      </c>
      <c r="C40" s="65" t="s">
        <v>802</v>
      </c>
      <c r="D40" s="66">
        <v>12.01</v>
      </c>
      <c r="E40" s="66"/>
      <c r="F40" s="66">
        <v>93516.96</v>
      </c>
      <c r="G40" s="61" t="s">
        <v>806</v>
      </c>
      <c r="H40" s="62"/>
      <c r="I40" s="62"/>
    </row>
    <row r="41" spans="1:9" ht="15.75">
      <c r="A41" s="65" t="s">
        <v>802</v>
      </c>
      <c r="B41" s="61">
        <v>0</v>
      </c>
      <c r="C41" s="65" t="s">
        <v>802</v>
      </c>
      <c r="D41" s="66">
        <v>0.6</v>
      </c>
      <c r="E41" s="66"/>
      <c r="F41" s="66">
        <v>93516.36</v>
      </c>
      <c r="G41" s="61" t="s">
        <v>791</v>
      </c>
      <c r="H41" s="62"/>
      <c r="I41" s="62"/>
    </row>
    <row r="42" spans="1:9" ht="15.75">
      <c r="A42" s="65" t="s">
        <v>802</v>
      </c>
      <c r="B42" s="61">
        <v>0</v>
      </c>
      <c r="C42" s="65" t="s">
        <v>802</v>
      </c>
      <c r="D42" s="66">
        <v>2401</v>
      </c>
      <c r="E42" s="66"/>
      <c r="F42" s="66">
        <v>91115.36</v>
      </c>
      <c r="G42" s="61" t="s">
        <v>807</v>
      </c>
      <c r="H42" s="62"/>
      <c r="I42" s="62"/>
    </row>
    <row r="43" spans="1:9" ht="15.75">
      <c r="A43" s="65" t="s">
        <v>802</v>
      </c>
      <c r="B43" s="61">
        <v>0</v>
      </c>
      <c r="C43" s="65" t="s">
        <v>802</v>
      </c>
      <c r="D43" s="66">
        <v>12.01</v>
      </c>
      <c r="E43" s="66"/>
      <c r="F43" s="66">
        <v>91103.35</v>
      </c>
      <c r="G43" s="61" t="s">
        <v>808</v>
      </c>
      <c r="H43" s="62"/>
      <c r="I43" s="62"/>
    </row>
    <row r="44" spans="1:9" ht="15.75">
      <c r="A44" s="65" t="s">
        <v>802</v>
      </c>
      <c r="B44" s="61">
        <v>0</v>
      </c>
      <c r="C44" s="65" t="s">
        <v>802</v>
      </c>
      <c r="D44" s="66">
        <v>0.6</v>
      </c>
      <c r="E44" s="66"/>
      <c r="F44" s="66">
        <v>91102.75</v>
      </c>
      <c r="G44" s="61" t="s">
        <v>791</v>
      </c>
      <c r="H44" s="62"/>
      <c r="I44" s="62"/>
    </row>
    <row r="45" spans="1:9" ht="15.75">
      <c r="A45" s="65" t="s">
        <v>802</v>
      </c>
      <c r="B45" s="61">
        <v>0</v>
      </c>
      <c r="C45" s="65" t="s">
        <v>802</v>
      </c>
      <c r="D45" s="66">
        <v>2401</v>
      </c>
      <c r="E45" s="66"/>
      <c r="F45" s="66">
        <v>88701.75</v>
      </c>
      <c r="G45" s="61" t="s">
        <v>809</v>
      </c>
      <c r="H45" s="62"/>
      <c r="I45" s="62"/>
    </row>
    <row r="46" spans="1:9" ht="15.75">
      <c r="A46" s="65" t="s">
        <v>802</v>
      </c>
      <c r="B46" s="61">
        <v>0</v>
      </c>
      <c r="C46" s="65" t="s">
        <v>802</v>
      </c>
      <c r="D46" s="66">
        <v>12.01</v>
      </c>
      <c r="E46" s="66"/>
      <c r="F46" s="66">
        <v>88689.74</v>
      </c>
      <c r="G46" s="61" t="s">
        <v>810</v>
      </c>
      <c r="H46" s="62"/>
      <c r="I46" s="62"/>
    </row>
    <row r="47" spans="1:9" ht="15.75">
      <c r="A47" s="65" t="s">
        <v>802</v>
      </c>
      <c r="B47" s="61">
        <v>0</v>
      </c>
      <c r="C47" s="65" t="s">
        <v>802</v>
      </c>
      <c r="D47" s="66">
        <v>0.6</v>
      </c>
      <c r="E47" s="66"/>
      <c r="F47" s="66">
        <v>88689.14</v>
      </c>
      <c r="G47" s="61" t="s">
        <v>791</v>
      </c>
      <c r="H47" s="62"/>
      <c r="I47" s="62"/>
    </row>
    <row r="48" spans="1:9" ht="15.75">
      <c r="A48" s="65" t="s">
        <v>802</v>
      </c>
      <c r="B48" s="61">
        <v>0</v>
      </c>
      <c r="C48" s="65" t="s">
        <v>802</v>
      </c>
      <c r="D48" s="66">
        <v>399.72</v>
      </c>
      <c r="E48" s="66"/>
      <c r="F48" s="66">
        <v>88289.42</v>
      </c>
      <c r="G48" s="61" t="s">
        <v>811</v>
      </c>
      <c r="H48" s="62"/>
      <c r="I48" s="62"/>
    </row>
    <row r="49" spans="1:9" ht="15.75">
      <c r="A49" s="65" t="s">
        <v>802</v>
      </c>
      <c r="B49" s="61">
        <v>0</v>
      </c>
      <c r="C49" s="65" t="s">
        <v>802</v>
      </c>
      <c r="D49" s="66">
        <v>2</v>
      </c>
      <c r="E49" s="66"/>
      <c r="F49" s="66">
        <v>88287.42</v>
      </c>
      <c r="G49" s="61" t="s">
        <v>812</v>
      </c>
      <c r="H49" s="62"/>
      <c r="I49" s="62"/>
    </row>
    <row r="50" spans="1:9" ht="15.75">
      <c r="A50" s="65" t="s">
        <v>802</v>
      </c>
      <c r="B50" s="61">
        <v>0</v>
      </c>
      <c r="C50" s="65" t="s">
        <v>802</v>
      </c>
      <c r="D50" s="66">
        <v>0.1</v>
      </c>
      <c r="E50" s="66"/>
      <c r="F50" s="66">
        <v>88287.32</v>
      </c>
      <c r="G50" s="61" t="s">
        <v>791</v>
      </c>
      <c r="H50" s="62"/>
      <c r="I50" s="62"/>
    </row>
    <row r="51" spans="1:9" ht="15.75">
      <c r="A51" s="65" t="s">
        <v>813</v>
      </c>
      <c r="B51" s="61">
        <v>891377</v>
      </c>
      <c r="C51" s="65" t="s">
        <v>813</v>
      </c>
      <c r="D51" s="66"/>
      <c r="E51" s="66">
        <v>221</v>
      </c>
      <c r="F51" s="66">
        <v>88508.32</v>
      </c>
      <c r="G51" s="61" t="s">
        <v>814</v>
      </c>
      <c r="H51" s="62"/>
      <c r="I51" s="62"/>
    </row>
    <row r="52" spans="1:9" ht="15.75">
      <c r="A52" s="65" t="s">
        <v>504</v>
      </c>
      <c r="B52" s="61">
        <v>1119014331</v>
      </c>
      <c r="C52" s="65" t="s">
        <v>504</v>
      </c>
      <c r="D52" s="66">
        <v>765.75</v>
      </c>
      <c r="E52" s="66"/>
      <c r="F52" s="66">
        <v>87742.57</v>
      </c>
      <c r="G52" s="61" t="s">
        <v>815</v>
      </c>
      <c r="H52" s="62"/>
      <c r="I52" s="62"/>
    </row>
    <row r="53" spans="1:9" ht="15.75">
      <c r="A53" s="65" t="s">
        <v>539</v>
      </c>
      <c r="B53" s="61">
        <v>0</v>
      </c>
      <c r="C53" s="65" t="s">
        <v>539</v>
      </c>
      <c r="D53" s="66">
        <v>2170</v>
      </c>
      <c r="E53" s="66"/>
      <c r="F53" s="66">
        <v>85572.57</v>
      </c>
      <c r="G53" s="61" t="s">
        <v>816</v>
      </c>
      <c r="H53" s="62"/>
      <c r="I53" s="62"/>
    </row>
    <row r="54" spans="1:9" ht="15.75">
      <c r="A54" s="65" t="s">
        <v>539</v>
      </c>
      <c r="B54" s="61">
        <v>0</v>
      </c>
      <c r="C54" s="65" t="s">
        <v>539</v>
      </c>
      <c r="D54" s="66">
        <v>10.85</v>
      </c>
      <c r="E54" s="66"/>
      <c r="F54" s="66">
        <v>85561.72</v>
      </c>
      <c r="G54" s="61" t="s">
        <v>817</v>
      </c>
      <c r="H54" s="62"/>
      <c r="I54" s="62"/>
    </row>
    <row r="55" spans="1:9" ht="15.75">
      <c r="A55" s="65" t="s">
        <v>539</v>
      </c>
      <c r="B55" s="61">
        <v>0</v>
      </c>
      <c r="C55" s="65" t="s">
        <v>539</v>
      </c>
      <c r="D55" s="66">
        <v>0.54</v>
      </c>
      <c r="E55" s="66"/>
      <c r="F55" s="66">
        <v>85561.18</v>
      </c>
      <c r="G55" s="61" t="s">
        <v>791</v>
      </c>
      <c r="H55" s="62"/>
      <c r="I55" s="62"/>
    </row>
    <row r="56" spans="1:9" ht="15.75">
      <c r="A56" s="65" t="s">
        <v>539</v>
      </c>
      <c r="B56" s="61">
        <v>0</v>
      </c>
      <c r="C56" s="65" t="s">
        <v>539</v>
      </c>
      <c r="D56" s="66">
        <v>2170</v>
      </c>
      <c r="E56" s="66"/>
      <c r="F56" s="66">
        <v>83391.18</v>
      </c>
      <c r="G56" s="61" t="s">
        <v>818</v>
      </c>
      <c r="H56" s="62"/>
      <c r="I56" s="62"/>
    </row>
    <row r="57" spans="1:9" ht="15.75">
      <c r="A57" s="65" t="s">
        <v>539</v>
      </c>
      <c r="B57" s="61">
        <v>0</v>
      </c>
      <c r="C57" s="65" t="s">
        <v>539</v>
      </c>
      <c r="D57" s="66">
        <v>10.85</v>
      </c>
      <c r="E57" s="66"/>
      <c r="F57" s="66">
        <v>83380.33</v>
      </c>
      <c r="G57" s="61" t="s">
        <v>819</v>
      </c>
      <c r="H57" s="62"/>
      <c r="I57" s="62"/>
    </row>
    <row r="58" spans="1:9" ht="15.75">
      <c r="A58" s="65" t="s">
        <v>539</v>
      </c>
      <c r="B58" s="61">
        <v>0</v>
      </c>
      <c r="C58" s="65" t="s">
        <v>539</v>
      </c>
      <c r="D58" s="66">
        <v>0.54</v>
      </c>
      <c r="E58" s="66"/>
      <c r="F58" s="66">
        <v>83379.79</v>
      </c>
      <c r="G58" s="61" t="s">
        <v>791</v>
      </c>
      <c r="H58" s="62"/>
      <c r="I58" s="62"/>
    </row>
    <row r="59" spans="1:9" ht="15.75">
      <c r="A59" s="65" t="s">
        <v>820</v>
      </c>
      <c r="B59" s="61">
        <v>0</v>
      </c>
      <c r="C59" s="65" t="s">
        <v>820</v>
      </c>
      <c r="D59" s="66">
        <v>249</v>
      </c>
      <c r="E59" s="66"/>
      <c r="F59" s="66">
        <v>83130.79</v>
      </c>
      <c r="G59" s="61" t="s">
        <v>821</v>
      </c>
      <c r="H59" s="62"/>
      <c r="I59" s="62"/>
    </row>
    <row r="60" spans="1:9" ht="15.75">
      <c r="A60" s="65" t="s">
        <v>820</v>
      </c>
      <c r="B60" s="61">
        <v>0</v>
      </c>
      <c r="C60" s="65" t="s">
        <v>820</v>
      </c>
      <c r="D60" s="66">
        <v>1.25</v>
      </c>
      <c r="E60" s="66"/>
      <c r="F60" s="66">
        <v>83129.54</v>
      </c>
      <c r="G60" s="61" t="s">
        <v>822</v>
      </c>
      <c r="H60" s="62"/>
      <c r="I60" s="62"/>
    </row>
    <row r="61" spans="1:9" ht="15.75">
      <c r="A61" s="65" t="s">
        <v>820</v>
      </c>
      <c r="B61" s="61">
        <v>0</v>
      </c>
      <c r="C61" s="65" t="s">
        <v>820</v>
      </c>
      <c r="D61" s="66">
        <v>0.06</v>
      </c>
      <c r="E61" s="66"/>
      <c r="F61" s="66">
        <v>83129.48</v>
      </c>
      <c r="G61" s="61" t="s">
        <v>791</v>
      </c>
      <c r="H61" s="62"/>
      <c r="I61" s="62"/>
    </row>
    <row r="62" spans="1:9" ht="15.75">
      <c r="A62" s="65" t="s">
        <v>820</v>
      </c>
      <c r="B62" s="61">
        <v>0</v>
      </c>
      <c r="C62" s="65" t="s">
        <v>820</v>
      </c>
      <c r="D62" s="66">
        <v>249</v>
      </c>
      <c r="E62" s="66"/>
      <c r="F62" s="66">
        <v>82880.48</v>
      </c>
      <c r="G62" s="61" t="s">
        <v>823</v>
      </c>
      <c r="H62" s="62"/>
      <c r="I62" s="62"/>
    </row>
    <row r="63" spans="1:9" ht="15.75">
      <c r="A63" s="65" t="s">
        <v>820</v>
      </c>
      <c r="B63" s="61">
        <v>0</v>
      </c>
      <c r="C63" s="65" t="s">
        <v>820</v>
      </c>
      <c r="D63" s="66">
        <v>1.25</v>
      </c>
      <c r="E63" s="66"/>
      <c r="F63" s="66">
        <v>82879.23</v>
      </c>
      <c r="G63" s="61" t="s">
        <v>824</v>
      </c>
      <c r="H63" s="62"/>
      <c r="I63" s="62"/>
    </row>
    <row r="64" spans="1:9" ht="15.75">
      <c r="A64" s="65" t="s">
        <v>820</v>
      </c>
      <c r="B64" s="61">
        <v>0</v>
      </c>
      <c r="C64" s="65" t="s">
        <v>820</v>
      </c>
      <c r="D64" s="66">
        <v>0.06</v>
      </c>
      <c r="E64" s="66"/>
      <c r="F64" s="66">
        <v>82879.17</v>
      </c>
      <c r="G64" s="61" t="s">
        <v>791</v>
      </c>
      <c r="H64" s="62"/>
      <c r="I64" s="62"/>
    </row>
    <row r="65" spans="1:9" ht="15.75">
      <c r="A65" s="65" t="s">
        <v>576</v>
      </c>
      <c r="B65" s="61">
        <v>0</v>
      </c>
      <c r="C65" s="65" t="s">
        <v>576</v>
      </c>
      <c r="D65" s="66">
        <v>500</v>
      </c>
      <c r="E65" s="66"/>
      <c r="F65" s="66">
        <v>82379.17</v>
      </c>
      <c r="G65" s="61" t="s">
        <v>825</v>
      </c>
      <c r="H65" s="62"/>
      <c r="I65" s="62"/>
    </row>
    <row r="66" spans="1:9" ht="15.75">
      <c r="A66" s="65" t="s">
        <v>576</v>
      </c>
      <c r="B66" s="61">
        <v>0</v>
      </c>
      <c r="C66" s="65" t="s">
        <v>576</v>
      </c>
      <c r="D66" s="66">
        <v>2.5</v>
      </c>
      <c r="E66" s="66"/>
      <c r="F66" s="66">
        <v>82376.67</v>
      </c>
      <c r="G66" s="61" t="s">
        <v>826</v>
      </c>
      <c r="H66" s="62"/>
      <c r="I66" s="62"/>
    </row>
    <row r="67" spans="1:9" ht="15.75">
      <c r="A67" s="65" t="s">
        <v>576</v>
      </c>
      <c r="B67" s="61">
        <v>0</v>
      </c>
      <c r="C67" s="65" t="s">
        <v>576</v>
      </c>
      <c r="D67" s="66">
        <v>0.13</v>
      </c>
      <c r="E67" s="66"/>
      <c r="F67" s="66">
        <v>82376.54</v>
      </c>
      <c r="G67" s="61" t="s">
        <v>791</v>
      </c>
      <c r="H67" s="62"/>
      <c r="I67" s="62"/>
    </row>
    <row r="68" spans="1:9" ht="15.75">
      <c r="A68" s="65" t="s">
        <v>578</v>
      </c>
      <c r="B68" s="61">
        <v>19008668</v>
      </c>
      <c r="C68" s="65" t="s">
        <v>578</v>
      </c>
      <c r="D68" s="66">
        <v>25000</v>
      </c>
      <c r="E68" s="66"/>
      <c r="F68" s="66">
        <v>57376.54</v>
      </c>
      <c r="G68" s="61" t="s">
        <v>827</v>
      </c>
      <c r="H68" s="62"/>
      <c r="I68" s="62"/>
    </row>
    <row r="69" spans="1:9" ht="15.75">
      <c r="A69" s="65" t="s">
        <v>598</v>
      </c>
      <c r="B69" s="61">
        <v>0</v>
      </c>
      <c r="C69" s="65" t="s">
        <v>598</v>
      </c>
      <c r="D69" s="66">
        <v>1823</v>
      </c>
      <c r="E69" s="66"/>
      <c r="F69" s="66">
        <v>55553.54</v>
      </c>
      <c r="G69" s="61" t="s">
        <v>828</v>
      </c>
      <c r="H69" s="62"/>
      <c r="I69" s="62"/>
    </row>
    <row r="70" spans="1:9" ht="15.75">
      <c r="A70" s="65" t="s">
        <v>598</v>
      </c>
      <c r="B70" s="61">
        <v>0</v>
      </c>
      <c r="C70" s="65" t="s">
        <v>598</v>
      </c>
      <c r="D70" s="66">
        <v>9.12</v>
      </c>
      <c r="E70" s="66"/>
      <c r="F70" s="66">
        <v>55544.42</v>
      </c>
      <c r="G70" s="61" t="s">
        <v>829</v>
      </c>
      <c r="H70" s="62"/>
      <c r="I70" s="62"/>
    </row>
    <row r="71" spans="1:9" ht="15.75">
      <c r="A71" s="65" t="s">
        <v>598</v>
      </c>
      <c r="B71" s="61">
        <v>0</v>
      </c>
      <c r="C71" s="65" t="s">
        <v>598</v>
      </c>
      <c r="D71" s="66">
        <v>0.46</v>
      </c>
      <c r="E71" s="66"/>
      <c r="F71" s="66">
        <v>55543.96</v>
      </c>
      <c r="G71" s="61" t="s">
        <v>791</v>
      </c>
      <c r="H71" s="62"/>
      <c r="I71" s="62"/>
    </row>
    <row r="72" spans="1:9" ht="15.75">
      <c r="A72" s="65" t="s">
        <v>830</v>
      </c>
      <c r="B72" s="61">
        <v>0</v>
      </c>
      <c r="C72" s="65" t="s">
        <v>830</v>
      </c>
      <c r="D72" s="66"/>
      <c r="E72" s="66">
        <v>583954.96</v>
      </c>
      <c r="F72" s="66">
        <v>639498.92</v>
      </c>
      <c r="G72" s="61" t="s">
        <v>831</v>
      </c>
      <c r="H72" s="62"/>
      <c r="I72" s="62"/>
    </row>
    <row r="73" spans="1:9" ht="15.75">
      <c r="A73" s="65" t="s">
        <v>832</v>
      </c>
      <c r="B73" s="61">
        <v>0</v>
      </c>
      <c r="C73" s="65" t="s">
        <v>832</v>
      </c>
      <c r="D73" s="66">
        <v>50000</v>
      </c>
      <c r="E73" s="66"/>
      <c r="F73" s="66">
        <v>589498.92</v>
      </c>
      <c r="G73" s="61" t="s">
        <v>833</v>
      </c>
      <c r="H73" s="62"/>
      <c r="I73" s="62"/>
    </row>
    <row r="74" spans="1:9" ht="15.75">
      <c r="A74" s="65" t="s">
        <v>832</v>
      </c>
      <c r="B74" s="61">
        <v>0</v>
      </c>
      <c r="C74" s="65" t="s">
        <v>832</v>
      </c>
      <c r="D74" s="66">
        <v>250</v>
      </c>
      <c r="E74" s="66"/>
      <c r="F74" s="66">
        <v>589248.92</v>
      </c>
      <c r="G74" s="61" t="s">
        <v>834</v>
      </c>
      <c r="H74" s="62"/>
      <c r="I74" s="62"/>
    </row>
    <row r="75" spans="1:9" ht="15.75">
      <c r="A75" s="65" t="s">
        <v>832</v>
      </c>
      <c r="B75" s="61">
        <v>0</v>
      </c>
      <c r="C75" s="65" t="s">
        <v>832</v>
      </c>
      <c r="D75" s="66">
        <v>12.5</v>
      </c>
      <c r="E75" s="66"/>
      <c r="F75" s="66">
        <v>589236.42</v>
      </c>
      <c r="G75" s="61" t="s">
        <v>488</v>
      </c>
      <c r="H75" s="62"/>
      <c r="I75" s="62"/>
    </row>
    <row r="76" spans="1:9" ht="15.75">
      <c r="A76" s="65" t="s">
        <v>616</v>
      </c>
      <c r="B76" s="61">
        <v>0</v>
      </c>
      <c r="C76" s="65" t="s">
        <v>616</v>
      </c>
      <c r="D76" s="66">
        <v>5100</v>
      </c>
      <c r="E76" s="66"/>
      <c r="F76" s="66">
        <v>584136.42</v>
      </c>
      <c r="G76" s="61" t="s">
        <v>835</v>
      </c>
      <c r="H76" s="62"/>
      <c r="I76" s="62"/>
    </row>
    <row r="77" spans="1:9" ht="15.75">
      <c r="A77" s="65" t="s">
        <v>616</v>
      </c>
      <c r="B77" s="61">
        <v>0</v>
      </c>
      <c r="C77" s="65" t="s">
        <v>616</v>
      </c>
      <c r="D77" s="66">
        <v>25.5</v>
      </c>
      <c r="E77" s="66"/>
      <c r="F77" s="66">
        <v>584110.92</v>
      </c>
      <c r="G77" s="61" t="s">
        <v>836</v>
      </c>
      <c r="H77" s="62"/>
      <c r="I77" s="62"/>
    </row>
    <row r="78" spans="1:9" ht="15.75">
      <c r="A78" s="65" t="s">
        <v>616</v>
      </c>
      <c r="B78" s="61">
        <v>0</v>
      </c>
      <c r="C78" s="65" t="s">
        <v>616</v>
      </c>
      <c r="D78" s="66">
        <v>1.28</v>
      </c>
      <c r="E78" s="66"/>
      <c r="F78" s="66">
        <v>584109.64</v>
      </c>
      <c r="G78" s="61" t="s">
        <v>791</v>
      </c>
      <c r="H78" s="62"/>
      <c r="I78" s="62"/>
    </row>
    <row r="79" spans="1:9" ht="15.75">
      <c r="A79" s="65" t="s">
        <v>616</v>
      </c>
      <c r="B79" s="61">
        <v>0</v>
      </c>
      <c r="C79" s="65" t="s">
        <v>616</v>
      </c>
      <c r="D79" s="66">
        <v>3400</v>
      </c>
      <c r="E79" s="66"/>
      <c r="F79" s="66">
        <v>580709.64</v>
      </c>
      <c r="G79" s="61" t="s">
        <v>837</v>
      </c>
      <c r="H79" s="62"/>
      <c r="I79" s="62"/>
    </row>
    <row r="80" spans="1:9" ht="15.75">
      <c r="A80" s="65" t="s">
        <v>616</v>
      </c>
      <c r="B80" s="61">
        <v>0</v>
      </c>
      <c r="C80" s="65" t="s">
        <v>616</v>
      </c>
      <c r="D80" s="66">
        <v>17</v>
      </c>
      <c r="E80" s="66"/>
      <c r="F80" s="66">
        <v>580692.64</v>
      </c>
      <c r="G80" s="61" t="s">
        <v>838</v>
      </c>
      <c r="H80" s="62"/>
      <c r="I80" s="62"/>
    </row>
    <row r="81" spans="1:9" ht="15.75">
      <c r="A81" s="65" t="s">
        <v>616</v>
      </c>
      <c r="B81" s="61">
        <v>0</v>
      </c>
      <c r="C81" s="65" t="s">
        <v>616</v>
      </c>
      <c r="D81" s="66">
        <v>0.85</v>
      </c>
      <c r="E81" s="66"/>
      <c r="F81" s="66">
        <v>580691.79</v>
      </c>
      <c r="G81" s="61" t="s">
        <v>791</v>
      </c>
      <c r="H81" s="62"/>
      <c r="I81" s="62"/>
    </row>
    <row r="82" spans="1:9" ht="15.75">
      <c r="A82" s="65" t="s">
        <v>616</v>
      </c>
      <c r="B82" s="61">
        <v>0</v>
      </c>
      <c r="C82" s="65" t="s">
        <v>616</v>
      </c>
      <c r="D82" s="66">
        <v>1700</v>
      </c>
      <c r="E82" s="66"/>
      <c r="F82" s="66">
        <v>578991.79</v>
      </c>
      <c r="G82" s="61" t="s">
        <v>839</v>
      </c>
      <c r="H82" s="62"/>
      <c r="I82" s="62"/>
    </row>
    <row r="83" spans="1:9" ht="15.75">
      <c r="A83" s="65" t="s">
        <v>616</v>
      </c>
      <c r="B83" s="61">
        <v>0</v>
      </c>
      <c r="C83" s="65" t="s">
        <v>616</v>
      </c>
      <c r="D83" s="66">
        <v>8.5</v>
      </c>
      <c r="E83" s="66"/>
      <c r="F83" s="66">
        <v>578983.29</v>
      </c>
      <c r="G83" s="61" t="s">
        <v>840</v>
      </c>
      <c r="H83" s="62"/>
      <c r="I83" s="62"/>
    </row>
    <row r="84" spans="1:9" ht="15.75">
      <c r="A84" s="65" t="s">
        <v>616</v>
      </c>
      <c r="B84" s="61">
        <v>0</v>
      </c>
      <c r="C84" s="65" t="s">
        <v>616</v>
      </c>
      <c r="D84" s="66">
        <v>0.43</v>
      </c>
      <c r="E84" s="66"/>
      <c r="F84" s="66">
        <v>578982.86</v>
      </c>
      <c r="G84" s="61" t="s">
        <v>791</v>
      </c>
      <c r="H84" s="62"/>
      <c r="I84" s="62"/>
    </row>
    <row r="85" spans="1:9" ht="15.75">
      <c r="A85" s="65" t="s">
        <v>616</v>
      </c>
      <c r="B85" s="61">
        <v>0</v>
      </c>
      <c r="C85" s="65" t="s">
        <v>616</v>
      </c>
      <c r="D85" s="66">
        <v>3400</v>
      </c>
      <c r="E85" s="66"/>
      <c r="F85" s="66">
        <v>575582.86</v>
      </c>
      <c r="G85" s="61" t="s">
        <v>841</v>
      </c>
      <c r="H85" s="62"/>
      <c r="I85" s="62"/>
    </row>
    <row r="86" spans="1:9" ht="15.75">
      <c r="A86" s="65" t="s">
        <v>616</v>
      </c>
      <c r="B86" s="61">
        <v>0</v>
      </c>
      <c r="C86" s="65" t="s">
        <v>616</v>
      </c>
      <c r="D86" s="66">
        <v>17</v>
      </c>
      <c r="E86" s="66"/>
      <c r="F86" s="66">
        <v>575565.86</v>
      </c>
      <c r="G86" s="61" t="s">
        <v>842</v>
      </c>
      <c r="H86" s="62"/>
      <c r="I86" s="62"/>
    </row>
    <row r="87" spans="1:9" ht="15.75">
      <c r="A87" s="65" t="s">
        <v>616</v>
      </c>
      <c r="B87" s="61">
        <v>0</v>
      </c>
      <c r="C87" s="65" t="s">
        <v>616</v>
      </c>
      <c r="D87" s="66">
        <v>0.85</v>
      </c>
      <c r="E87" s="66"/>
      <c r="F87" s="66">
        <v>575565.01</v>
      </c>
      <c r="G87" s="61" t="s">
        <v>791</v>
      </c>
      <c r="H87" s="62"/>
      <c r="I87" s="62"/>
    </row>
    <row r="88" spans="1:9" ht="15.75">
      <c r="A88" s="65" t="s">
        <v>616</v>
      </c>
      <c r="B88" s="61">
        <v>0</v>
      </c>
      <c r="C88" s="65" t="s">
        <v>616</v>
      </c>
      <c r="D88" s="66">
        <v>1600</v>
      </c>
      <c r="E88" s="66"/>
      <c r="F88" s="66">
        <v>573965.01</v>
      </c>
      <c r="G88" s="61" t="s">
        <v>843</v>
      </c>
      <c r="H88" s="62"/>
      <c r="I88" s="62"/>
    </row>
    <row r="89" spans="1:9" ht="15.75">
      <c r="A89" s="65" t="s">
        <v>616</v>
      </c>
      <c r="B89" s="61">
        <v>0</v>
      </c>
      <c r="C89" s="65" t="s">
        <v>616</v>
      </c>
      <c r="D89" s="66">
        <v>8</v>
      </c>
      <c r="E89" s="66"/>
      <c r="F89" s="66">
        <v>573957.01</v>
      </c>
      <c r="G89" s="61" t="s">
        <v>844</v>
      </c>
      <c r="H89" s="62"/>
      <c r="I89" s="62"/>
    </row>
    <row r="90" spans="1:9" ht="15.75">
      <c r="A90" s="65" t="s">
        <v>616</v>
      </c>
      <c r="B90" s="61">
        <v>0</v>
      </c>
      <c r="C90" s="65" t="s">
        <v>616</v>
      </c>
      <c r="D90" s="66">
        <v>0.4</v>
      </c>
      <c r="E90" s="66"/>
      <c r="F90" s="66">
        <v>573956.61</v>
      </c>
      <c r="G90" s="61" t="s">
        <v>791</v>
      </c>
      <c r="H90" s="62"/>
      <c r="I90" s="62"/>
    </row>
    <row r="91" spans="1:9" ht="15.75">
      <c r="A91" s="65" t="s">
        <v>616</v>
      </c>
      <c r="B91" s="61">
        <v>0</v>
      </c>
      <c r="C91" s="65" t="s">
        <v>616</v>
      </c>
      <c r="D91" s="66">
        <v>1600</v>
      </c>
      <c r="E91" s="66"/>
      <c r="F91" s="66">
        <v>572356.61</v>
      </c>
      <c r="G91" s="61" t="s">
        <v>845</v>
      </c>
      <c r="H91" s="62"/>
      <c r="I91" s="62"/>
    </row>
    <row r="92" spans="1:9" ht="15.75">
      <c r="A92" s="65" t="s">
        <v>616</v>
      </c>
      <c r="B92" s="61">
        <v>0</v>
      </c>
      <c r="C92" s="65" t="s">
        <v>616</v>
      </c>
      <c r="D92" s="66">
        <v>8</v>
      </c>
      <c r="E92" s="66"/>
      <c r="F92" s="66">
        <v>572348.61</v>
      </c>
      <c r="G92" s="61" t="s">
        <v>846</v>
      </c>
      <c r="H92" s="62"/>
      <c r="I92" s="62"/>
    </row>
    <row r="93" spans="1:9" ht="15.75">
      <c r="A93" s="65" t="s">
        <v>616</v>
      </c>
      <c r="B93" s="61">
        <v>0</v>
      </c>
      <c r="C93" s="65" t="s">
        <v>616</v>
      </c>
      <c r="D93" s="66">
        <v>0.4</v>
      </c>
      <c r="E93" s="66"/>
      <c r="F93" s="66">
        <v>572348.21</v>
      </c>
      <c r="G93" s="61" t="s">
        <v>791</v>
      </c>
      <c r="H93" s="62"/>
      <c r="I93" s="62"/>
    </row>
    <row r="94" spans="1:9" ht="15.75">
      <c r="A94" s="65" t="s">
        <v>616</v>
      </c>
      <c r="B94" s="61">
        <v>0</v>
      </c>
      <c r="C94" s="65" t="s">
        <v>616</v>
      </c>
      <c r="D94" s="66">
        <v>1700</v>
      </c>
      <c r="E94" s="66"/>
      <c r="F94" s="66">
        <v>570648.21</v>
      </c>
      <c r="G94" s="61" t="s">
        <v>847</v>
      </c>
      <c r="H94" s="62"/>
      <c r="I94" s="62"/>
    </row>
    <row r="95" spans="1:9" ht="15.75">
      <c r="A95" s="65" t="s">
        <v>616</v>
      </c>
      <c r="B95" s="61">
        <v>0</v>
      </c>
      <c r="C95" s="65" t="s">
        <v>616</v>
      </c>
      <c r="D95" s="66">
        <v>8.5</v>
      </c>
      <c r="E95" s="66"/>
      <c r="F95" s="66">
        <v>570639.71</v>
      </c>
      <c r="G95" s="61" t="s">
        <v>848</v>
      </c>
      <c r="H95" s="62"/>
      <c r="I95" s="62"/>
    </row>
    <row r="96" spans="1:9" ht="15.75">
      <c r="A96" s="65" t="s">
        <v>616</v>
      </c>
      <c r="B96" s="61">
        <v>0</v>
      </c>
      <c r="C96" s="65" t="s">
        <v>616</v>
      </c>
      <c r="D96" s="66">
        <v>0.43</v>
      </c>
      <c r="E96" s="66"/>
      <c r="F96" s="66">
        <v>570639.28</v>
      </c>
      <c r="G96" s="61" t="s">
        <v>791</v>
      </c>
      <c r="H96" s="62"/>
      <c r="I96" s="62"/>
    </row>
    <row r="97" spans="1:9" ht="15.75">
      <c r="A97" s="65" t="s">
        <v>616</v>
      </c>
      <c r="B97" s="61">
        <v>0</v>
      </c>
      <c r="C97" s="65" t="s">
        <v>616</v>
      </c>
      <c r="D97" s="66">
        <v>1700</v>
      </c>
      <c r="E97" s="66"/>
      <c r="F97" s="66">
        <v>568939.28</v>
      </c>
      <c r="G97" s="61" t="s">
        <v>849</v>
      </c>
      <c r="H97" s="62"/>
      <c r="I97" s="62"/>
    </row>
    <row r="98" spans="1:9" ht="15.75">
      <c r="A98" s="65" t="s">
        <v>616</v>
      </c>
      <c r="B98" s="61">
        <v>0</v>
      </c>
      <c r="C98" s="65" t="s">
        <v>616</v>
      </c>
      <c r="D98" s="66">
        <v>8.5</v>
      </c>
      <c r="E98" s="66"/>
      <c r="F98" s="66">
        <v>568930.78</v>
      </c>
      <c r="G98" s="61" t="s">
        <v>850</v>
      </c>
      <c r="H98" s="62"/>
      <c r="I98" s="62"/>
    </row>
    <row r="99" spans="1:9" ht="15.75">
      <c r="A99" s="65" t="s">
        <v>616</v>
      </c>
      <c r="B99" s="61">
        <v>0</v>
      </c>
      <c r="C99" s="65" t="s">
        <v>616</v>
      </c>
      <c r="D99" s="66">
        <v>0.43</v>
      </c>
      <c r="E99" s="66"/>
      <c r="F99" s="66">
        <v>568930.35</v>
      </c>
      <c r="G99" s="61" t="s">
        <v>791</v>
      </c>
      <c r="H99" s="62"/>
      <c r="I99" s="62"/>
    </row>
    <row r="100" spans="1:9" ht="15.75">
      <c r="A100" s="65" t="s">
        <v>638</v>
      </c>
      <c r="B100" s="61">
        <v>0</v>
      </c>
      <c r="C100" s="65" t="s">
        <v>638</v>
      </c>
      <c r="D100" s="66">
        <v>576</v>
      </c>
      <c r="E100" s="66"/>
      <c r="F100" s="66">
        <v>568354.35</v>
      </c>
      <c r="G100" s="61" t="s">
        <v>851</v>
      </c>
      <c r="H100" s="62"/>
      <c r="I100" s="62"/>
    </row>
    <row r="101" spans="1:9" ht="15.75">
      <c r="A101" s="65" t="s">
        <v>638</v>
      </c>
      <c r="B101" s="61">
        <v>0</v>
      </c>
      <c r="C101" s="65" t="s">
        <v>638</v>
      </c>
      <c r="D101" s="66">
        <v>2.88</v>
      </c>
      <c r="E101" s="66"/>
      <c r="F101" s="66">
        <v>568351.47</v>
      </c>
      <c r="G101" s="61" t="s">
        <v>852</v>
      </c>
      <c r="H101" s="62"/>
      <c r="I101" s="62"/>
    </row>
    <row r="102" spans="1:9" ht="15.75">
      <c r="A102" s="65" t="s">
        <v>638</v>
      </c>
      <c r="B102" s="61">
        <v>0</v>
      </c>
      <c r="C102" s="65" t="s">
        <v>638</v>
      </c>
      <c r="D102" s="66">
        <v>0.14</v>
      </c>
      <c r="E102" s="66"/>
      <c r="F102" s="66">
        <v>568351.33</v>
      </c>
      <c r="G102" s="61" t="s">
        <v>791</v>
      </c>
      <c r="H102" s="62"/>
      <c r="I102" s="62"/>
    </row>
    <row r="103" spans="1:9" ht="15.75">
      <c r="A103" s="65" t="s">
        <v>638</v>
      </c>
      <c r="B103" s="61">
        <v>0</v>
      </c>
      <c r="C103" s="65" t="s">
        <v>638</v>
      </c>
      <c r="D103" s="66">
        <v>1700</v>
      </c>
      <c r="E103" s="66"/>
      <c r="F103" s="66">
        <v>566651.33</v>
      </c>
      <c r="G103" s="61" t="s">
        <v>853</v>
      </c>
      <c r="H103" s="62"/>
      <c r="I103" s="62"/>
    </row>
    <row r="104" spans="1:9" ht="15.75">
      <c r="A104" s="65" t="s">
        <v>638</v>
      </c>
      <c r="B104" s="61">
        <v>0</v>
      </c>
      <c r="C104" s="65" t="s">
        <v>638</v>
      </c>
      <c r="D104" s="66">
        <v>8.5</v>
      </c>
      <c r="E104" s="66"/>
      <c r="F104" s="66">
        <v>566642.83</v>
      </c>
      <c r="G104" s="61" t="s">
        <v>854</v>
      </c>
      <c r="H104" s="62"/>
      <c r="I104" s="62"/>
    </row>
    <row r="105" spans="1:9" ht="15.75">
      <c r="A105" s="65" t="s">
        <v>638</v>
      </c>
      <c r="B105" s="61">
        <v>0</v>
      </c>
      <c r="C105" s="65" t="s">
        <v>638</v>
      </c>
      <c r="D105" s="66">
        <v>0.43</v>
      </c>
      <c r="E105" s="66"/>
      <c r="F105" s="66">
        <v>566642.4</v>
      </c>
      <c r="G105" s="61" t="s">
        <v>791</v>
      </c>
      <c r="H105" s="62"/>
      <c r="I105" s="62"/>
    </row>
    <row r="106" spans="1:9" ht="15.75">
      <c r="A106" s="65" t="s">
        <v>638</v>
      </c>
      <c r="B106" s="61">
        <v>0</v>
      </c>
      <c r="C106" s="65" t="s">
        <v>638</v>
      </c>
      <c r="D106" s="66">
        <v>3700</v>
      </c>
      <c r="E106" s="66"/>
      <c r="F106" s="66">
        <v>562942.4</v>
      </c>
      <c r="G106" s="61" t="s">
        <v>855</v>
      </c>
      <c r="H106" s="62"/>
      <c r="I106" s="62"/>
    </row>
    <row r="107" spans="1:9" ht="15.75">
      <c r="A107" s="65" t="s">
        <v>638</v>
      </c>
      <c r="B107" s="61">
        <v>0</v>
      </c>
      <c r="C107" s="65" t="s">
        <v>638</v>
      </c>
      <c r="D107" s="66">
        <v>18.5</v>
      </c>
      <c r="E107" s="66"/>
      <c r="F107" s="66">
        <v>562923.9</v>
      </c>
      <c r="G107" s="61" t="s">
        <v>856</v>
      </c>
      <c r="H107" s="62"/>
      <c r="I107" s="62"/>
    </row>
    <row r="108" spans="1:9" ht="15.75">
      <c r="A108" s="65" t="s">
        <v>638</v>
      </c>
      <c r="B108" s="61">
        <v>0</v>
      </c>
      <c r="C108" s="65" t="s">
        <v>638</v>
      </c>
      <c r="D108" s="66">
        <v>0.93</v>
      </c>
      <c r="E108" s="66"/>
      <c r="F108" s="66">
        <v>562922.97</v>
      </c>
      <c r="G108" s="61" t="s">
        <v>791</v>
      </c>
      <c r="H108" s="62"/>
      <c r="I108" s="62"/>
    </row>
    <row r="109" spans="1:9" ht="15.75">
      <c r="A109" s="65" t="s">
        <v>638</v>
      </c>
      <c r="B109" s="61">
        <v>0</v>
      </c>
      <c r="C109" s="65" t="s">
        <v>638</v>
      </c>
      <c r="D109" s="66">
        <v>1700</v>
      </c>
      <c r="E109" s="66"/>
      <c r="F109" s="66">
        <v>561222.97</v>
      </c>
      <c r="G109" s="61" t="s">
        <v>857</v>
      </c>
      <c r="H109" s="62"/>
      <c r="I109" s="62"/>
    </row>
    <row r="110" spans="1:9" ht="15.75">
      <c r="A110" s="65" t="s">
        <v>638</v>
      </c>
      <c r="B110" s="61">
        <v>0</v>
      </c>
      <c r="C110" s="65" t="s">
        <v>638</v>
      </c>
      <c r="D110" s="66">
        <v>8.5</v>
      </c>
      <c r="E110" s="66"/>
      <c r="F110" s="66">
        <v>561214.47</v>
      </c>
      <c r="G110" s="61" t="s">
        <v>858</v>
      </c>
      <c r="H110" s="62"/>
      <c r="I110" s="62"/>
    </row>
    <row r="111" spans="1:9" ht="15.75">
      <c r="A111" s="65" t="s">
        <v>638</v>
      </c>
      <c r="B111" s="61">
        <v>0</v>
      </c>
      <c r="C111" s="65" t="s">
        <v>638</v>
      </c>
      <c r="D111" s="66">
        <v>0.43</v>
      </c>
      <c r="E111" s="66"/>
      <c r="F111" s="66">
        <v>561214.04</v>
      </c>
      <c r="G111" s="61" t="s">
        <v>791</v>
      </c>
      <c r="H111" s="62"/>
      <c r="I111" s="62"/>
    </row>
    <row r="112" spans="1:9" ht="15.75">
      <c r="A112" s="65" t="s">
        <v>638</v>
      </c>
      <c r="B112" s="61">
        <v>0</v>
      </c>
      <c r="C112" s="65" t="s">
        <v>638</v>
      </c>
      <c r="D112" s="66">
        <v>6500</v>
      </c>
      <c r="E112" s="66"/>
      <c r="F112" s="66">
        <v>554714.04</v>
      </c>
      <c r="G112" s="61" t="s">
        <v>859</v>
      </c>
      <c r="H112" s="62"/>
      <c r="I112" s="62"/>
    </row>
    <row r="113" spans="1:9" ht="15.75">
      <c r="A113" s="65" t="s">
        <v>638</v>
      </c>
      <c r="B113" s="61">
        <v>0</v>
      </c>
      <c r="C113" s="65" t="s">
        <v>638</v>
      </c>
      <c r="D113" s="66">
        <v>32.5</v>
      </c>
      <c r="E113" s="66"/>
      <c r="F113" s="66">
        <v>554681.54</v>
      </c>
      <c r="G113" s="61" t="s">
        <v>860</v>
      </c>
      <c r="H113" s="62"/>
      <c r="I113" s="62"/>
    </row>
    <row r="114" spans="1:9" ht="15.75">
      <c r="A114" s="65" t="s">
        <v>638</v>
      </c>
      <c r="B114" s="61">
        <v>0</v>
      </c>
      <c r="C114" s="65" t="s">
        <v>638</v>
      </c>
      <c r="D114" s="66">
        <v>1.63</v>
      </c>
      <c r="E114" s="66"/>
      <c r="F114" s="66">
        <v>554679.91</v>
      </c>
      <c r="G114" s="61" t="s">
        <v>791</v>
      </c>
      <c r="H114" s="62"/>
      <c r="I114" s="62"/>
    </row>
    <row r="115" spans="1:9" ht="15.75">
      <c r="A115" s="65" t="s">
        <v>657</v>
      </c>
      <c r="B115" s="61">
        <v>0</v>
      </c>
      <c r="C115" s="65" t="s">
        <v>657</v>
      </c>
      <c r="D115" s="66">
        <v>1700</v>
      </c>
      <c r="E115" s="66"/>
      <c r="F115" s="66">
        <v>552979.91</v>
      </c>
      <c r="G115" s="61" t="s">
        <v>861</v>
      </c>
      <c r="H115" s="62"/>
      <c r="I115" s="62"/>
    </row>
    <row r="116" spans="1:9" ht="15.75">
      <c r="A116" s="65" t="s">
        <v>657</v>
      </c>
      <c r="B116" s="61">
        <v>0</v>
      </c>
      <c r="C116" s="65" t="s">
        <v>657</v>
      </c>
      <c r="D116" s="66">
        <v>8.5</v>
      </c>
      <c r="E116" s="66"/>
      <c r="F116" s="66">
        <v>552971.41</v>
      </c>
      <c r="G116" s="61" t="s">
        <v>862</v>
      </c>
      <c r="H116" s="62"/>
      <c r="I116" s="62"/>
    </row>
    <row r="117" spans="1:9" ht="15.75">
      <c r="A117" s="65" t="s">
        <v>657</v>
      </c>
      <c r="B117" s="61">
        <v>0</v>
      </c>
      <c r="C117" s="65" t="s">
        <v>657</v>
      </c>
      <c r="D117" s="66">
        <v>0.43</v>
      </c>
      <c r="E117" s="66"/>
      <c r="F117" s="66">
        <v>552970.98</v>
      </c>
      <c r="G117" s="61" t="s">
        <v>791</v>
      </c>
      <c r="H117" s="62"/>
      <c r="I117" s="62"/>
    </row>
    <row r="118" spans="1:9" ht="15.75">
      <c r="A118" s="65" t="s">
        <v>657</v>
      </c>
      <c r="B118" s="61">
        <v>0</v>
      </c>
      <c r="C118" s="65" t="s">
        <v>657</v>
      </c>
      <c r="D118" s="66">
        <v>3400</v>
      </c>
      <c r="E118" s="66"/>
      <c r="F118" s="66">
        <v>549570.98</v>
      </c>
      <c r="G118" s="61" t="s">
        <v>863</v>
      </c>
      <c r="H118" s="62"/>
      <c r="I118" s="62"/>
    </row>
    <row r="119" spans="1:9" ht="15.75">
      <c r="A119" s="65" t="s">
        <v>657</v>
      </c>
      <c r="B119" s="61">
        <v>0</v>
      </c>
      <c r="C119" s="65" t="s">
        <v>657</v>
      </c>
      <c r="D119" s="66">
        <v>17</v>
      </c>
      <c r="E119" s="66"/>
      <c r="F119" s="66">
        <v>549553.98</v>
      </c>
      <c r="G119" s="61" t="s">
        <v>864</v>
      </c>
      <c r="H119" s="62"/>
      <c r="I119" s="62"/>
    </row>
    <row r="120" spans="1:9" ht="15.75">
      <c r="A120" s="65" t="s">
        <v>657</v>
      </c>
      <c r="B120" s="61">
        <v>0</v>
      </c>
      <c r="C120" s="65" t="s">
        <v>657</v>
      </c>
      <c r="D120" s="66">
        <v>0.85</v>
      </c>
      <c r="E120" s="66"/>
      <c r="F120" s="66">
        <v>549553.13</v>
      </c>
      <c r="G120" s="61" t="s">
        <v>791</v>
      </c>
      <c r="H120" s="62"/>
      <c r="I120" s="62"/>
    </row>
    <row r="121" spans="1:9" ht="15.75">
      <c r="A121" s="65" t="s">
        <v>657</v>
      </c>
      <c r="B121" s="61">
        <v>0</v>
      </c>
      <c r="C121" s="65" t="s">
        <v>657</v>
      </c>
      <c r="D121" s="66">
        <v>1900</v>
      </c>
      <c r="E121" s="66"/>
      <c r="F121" s="66">
        <v>547653.13</v>
      </c>
      <c r="G121" s="61" t="s">
        <v>865</v>
      </c>
      <c r="H121" s="62"/>
      <c r="I121" s="62"/>
    </row>
    <row r="122" spans="1:9" ht="15.75">
      <c r="A122" s="65" t="s">
        <v>657</v>
      </c>
      <c r="B122" s="61">
        <v>0</v>
      </c>
      <c r="C122" s="65" t="s">
        <v>657</v>
      </c>
      <c r="D122" s="66">
        <v>9.5</v>
      </c>
      <c r="E122" s="66"/>
      <c r="F122" s="66">
        <v>547643.63</v>
      </c>
      <c r="G122" s="61" t="s">
        <v>866</v>
      </c>
      <c r="H122" s="62"/>
      <c r="I122" s="62"/>
    </row>
    <row r="123" spans="1:9" ht="15.75">
      <c r="A123" s="65" t="s">
        <v>657</v>
      </c>
      <c r="B123" s="61">
        <v>0</v>
      </c>
      <c r="C123" s="65" t="s">
        <v>657</v>
      </c>
      <c r="D123" s="66">
        <v>0.48</v>
      </c>
      <c r="E123" s="66"/>
      <c r="F123" s="66">
        <v>547643.15</v>
      </c>
      <c r="G123" s="61" t="s">
        <v>791</v>
      </c>
      <c r="H123" s="62"/>
      <c r="I123" s="62"/>
    </row>
    <row r="124" spans="1:9" ht="15.75">
      <c r="A124" s="65" t="s">
        <v>657</v>
      </c>
      <c r="B124" s="61">
        <v>0</v>
      </c>
      <c r="C124" s="65" t="s">
        <v>657</v>
      </c>
      <c r="D124" s="66">
        <v>1600</v>
      </c>
      <c r="E124" s="66"/>
      <c r="F124" s="66">
        <v>546043.15</v>
      </c>
      <c r="G124" s="61" t="s">
        <v>867</v>
      </c>
      <c r="H124" s="62"/>
      <c r="I124" s="62"/>
    </row>
    <row r="125" spans="1:9" ht="15.75">
      <c r="A125" s="65" t="s">
        <v>657</v>
      </c>
      <c r="B125" s="61">
        <v>0</v>
      </c>
      <c r="C125" s="65" t="s">
        <v>657</v>
      </c>
      <c r="D125" s="66">
        <v>8</v>
      </c>
      <c r="E125" s="66"/>
      <c r="F125" s="66">
        <v>546035.15</v>
      </c>
      <c r="G125" s="61" t="s">
        <v>868</v>
      </c>
      <c r="H125" s="62"/>
      <c r="I125" s="62"/>
    </row>
    <row r="126" spans="1:9" ht="15.75">
      <c r="A126" s="65" t="s">
        <v>657</v>
      </c>
      <c r="B126" s="61">
        <v>0</v>
      </c>
      <c r="C126" s="65" t="s">
        <v>657</v>
      </c>
      <c r="D126" s="66">
        <v>0.4</v>
      </c>
      <c r="E126" s="66"/>
      <c r="F126" s="66">
        <v>546034.75</v>
      </c>
      <c r="G126" s="61" t="s">
        <v>791</v>
      </c>
      <c r="H126" s="62"/>
      <c r="I126" s="62"/>
    </row>
    <row r="127" spans="1:9" ht="15.75">
      <c r="A127" s="65" t="s">
        <v>680</v>
      </c>
      <c r="B127" s="61">
        <v>1119029334</v>
      </c>
      <c r="C127" s="65" t="s">
        <v>680</v>
      </c>
      <c r="D127" s="66">
        <v>150000</v>
      </c>
      <c r="E127" s="66"/>
      <c r="F127" s="66">
        <v>396034.75</v>
      </c>
      <c r="G127" s="61" t="s">
        <v>869</v>
      </c>
      <c r="H127" s="62"/>
      <c r="I127" s="62"/>
    </row>
    <row r="128" spans="1:9" ht="15.75">
      <c r="A128" s="65" t="s">
        <v>870</v>
      </c>
      <c r="B128" s="61">
        <v>0</v>
      </c>
      <c r="C128" s="65" t="s">
        <v>870</v>
      </c>
      <c r="D128" s="66">
        <v>150000</v>
      </c>
      <c r="E128" s="66"/>
      <c r="F128" s="66">
        <v>246034.75</v>
      </c>
      <c r="G128" s="61" t="s">
        <v>871</v>
      </c>
      <c r="H128" s="62"/>
      <c r="I128" s="62"/>
    </row>
    <row r="129" spans="1:9" ht="15.75">
      <c r="A129" s="65" t="s">
        <v>870</v>
      </c>
      <c r="B129" s="61">
        <v>0</v>
      </c>
      <c r="C129" s="65" t="s">
        <v>870</v>
      </c>
      <c r="D129" s="66">
        <v>750</v>
      </c>
      <c r="E129" s="66"/>
      <c r="F129" s="66">
        <v>245284.75</v>
      </c>
      <c r="G129" s="61" t="s">
        <v>872</v>
      </c>
      <c r="H129" s="62"/>
      <c r="I129" s="62"/>
    </row>
    <row r="130" spans="1:9" ht="15.75">
      <c r="A130" s="65" t="s">
        <v>870</v>
      </c>
      <c r="B130" s="61">
        <v>0</v>
      </c>
      <c r="C130" s="65" t="s">
        <v>870</v>
      </c>
      <c r="D130" s="66">
        <v>37.5</v>
      </c>
      <c r="E130" s="66"/>
      <c r="F130" s="66">
        <v>245247.25</v>
      </c>
      <c r="G130" s="61" t="s">
        <v>791</v>
      </c>
      <c r="H130" s="62"/>
      <c r="I130" s="62"/>
    </row>
    <row r="131" spans="1:9" ht="15.75">
      <c r="A131" s="65" t="s">
        <v>685</v>
      </c>
      <c r="B131" s="61">
        <v>19011977</v>
      </c>
      <c r="C131" s="65" t="s">
        <v>685</v>
      </c>
      <c r="D131" s="66">
        <v>150000</v>
      </c>
      <c r="E131" s="66"/>
      <c r="F131" s="66">
        <v>95247.25</v>
      </c>
      <c r="G131" s="61" t="s">
        <v>873</v>
      </c>
      <c r="H131" s="62"/>
      <c r="I131" s="62"/>
    </row>
    <row r="132" spans="1:9" ht="15.75">
      <c r="A132" s="65" t="s">
        <v>685</v>
      </c>
      <c r="B132" s="61">
        <v>19011980</v>
      </c>
      <c r="C132" s="65" t="s">
        <v>685</v>
      </c>
      <c r="D132" s="66">
        <v>20000</v>
      </c>
      <c r="E132" s="66"/>
      <c r="F132" s="66">
        <v>75247.25</v>
      </c>
      <c r="G132" s="61" t="s">
        <v>874</v>
      </c>
      <c r="H132" s="62"/>
      <c r="I132" s="62"/>
    </row>
    <row r="133" spans="1:9" ht="15.75">
      <c r="A133" s="65" t="s">
        <v>689</v>
      </c>
      <c r="B133" s="61">
        <v>0</v>
      </c>
      <c r="C133" s="65" t="s">
        <v>689</v>
      </c>
      <c r="D133" s="66">
        <v>2225</v>
      </c>
      <c r="E133" s="66"/>
      <c r="F133" s="66">
        <v>73022.25</v>
      </c>
      <c r="G133" s="61" t="s">
        <v>875</v>
      </c>
      <c r="H133" s="62"/>
      <c r="I133" s="62"/>
    </row>
    <row r="134" spans="1:9" ht="15.75">
      <c r="A134" s="65" t="s">
        <v>689</v>
      </c>
      <c r="B134" s="61">
        <v>0</v>
      </c>
      <c r="C134" s="65" t="s">
        <v>689</v>
      </c>
      <c r="D134" s="66">
        <v>11.13</v>
      </c>
      <c r="E134" s="66"/>
      <c r="F134" s="66">
        <v>73011.12</v>
      </c>
      <c r="G134" s="61" t="s">
        <v>876</v>
      </c>
      <c r="H134" s="62"/>
      <c r="I134" s="62"/>
    </row>
    <row r="135" spans="1:9" ht="15.75">
      <c r="A135" s="65" t="s">
        <v>689</v>
      </c>
      <c r="B135" s="61">
        <v>0</v>
      </c>
      <c r="C135" s="65" t="s">
        <v>689</v>
      </c>
      <c r="D135" s="66">
        <v>0.56</v>
      </c>
      <c r="E135" s="66"/>
      <c r="F135" s="66">
        <v>73010.56</v>
      </c>
      <c r="G135" s="61" t="s">
        <v>791</v>
      </c>
      <c r="H135" s="62"/>
      <c r="I135" s="62"/>
    </row>
    <row r="136" spans="1:9" ht="15.75">
      <c r="A136" s="65" t="s">
        <v>689</v>
      </c>
      <c r="B136" s="61">
        <v>0</v>
      </c>
      <c r="C136" s="65" t="s">
        <v>689</v>
      </c>
      <c r="D136" s="66">
        <v>704</v>
      </c>
      <c r="E136" s="66"/>
      <c r="F136" s="66">
        <v>72306.56</v>
      </c>
      <c r="G136" s="61" t="s">
        <v>877</v>
      </c>
      <c r="H136" s="62"/>
      <c r="I136" s="62"/>
    </row>
    <row r="137" spans="1:9" ht="15.75">
      <c r="A137" s="65" t="s">
        <v>689</v>
      </c>
      <c r="B137" s="61">
        <v>0</v>
      </c>
      <c r="C137" s="65" t="s">
        <v>689</v>
      </c>
      <c r="D137" s="66">
        <v>3.52</v>
      </c>
      <c r="E137" s="66"/>
      <c r="F137" s="66">
        <v>72303.04</v>
      </c>
      <c r="G137" s="61" t="s">
        <v>878</v>
      </c>
      <c r="H137" s="62"/>
      <c r="I137" s="62"/>
    </row>
    <row r="138" spans="1:9" ht="15.75">
      <c r="A138" s="65" t="s">
        <v>689</v>
      </c>
      <c r="B138" s="61">
        <v>0</v>
      </c>
      <c r="C138" s="65" t="s">
        <v>689</v>
      </c>
      <c r="D138" s="66">
        <v>0.18</v>
      </c>
      <c r="E138" s="66"/>
      <c r="F138" s="66">
        <v>72302.86</v>
      </c>
      <c r="G138" s="61" t="s">
        <v>791</v>
      </c>
      <c r="H138" s="62"/>
      <c r="I138" s="62"/>
    </row>
    <row r="139" spans="1:9" ht="15.75">
      <c r="A139" s="65" t="s">
        <v>709</v>
      </c>
      <c r="B139" s="61">
        <v>0</v>
      </c>
      <c r="C139" s="65" t="s">
        <v>709</v>
      </c>
      <c r="D139" s="66">
        <v>1800</v>
      </c>
      <c r="E139" s="66"/>
      <c r="F139" s="66">
        <v>70502.86</v>
      </c>
      <c r="G139" s="61" t="s">
        <v>879</v>
      </c>
      <c r="H139" s="62"/>
      <c r="I139" s="62"/>
    </row>
    <row r="140" spans="1:9" ht="15.75">
      <c r="A140" s="65" t="s">
        <v>709</v>
      </c>
      <c r="B140" s="61">
        <v>0</v>
      </c>
      <c r="C140" s="65" t="s">
        <v>709</v>
      </c>
      <c r="D140" s="66">
        <v>9</v>
      </c>
      <c r="E140" s="66"/>
      <c r="F140" s="66">
        <v>70493.86</v>
      </c>
      <c r="G140" s="61" t="s">
        <v>880</v>
      </c>
      <c r="H140" s="62"/>
      <c r="I140" s="62"/>
    </row>
    <row r="141" spans="1:9" ht="15.75">
      <c r="A141" s="65" t="s">
        <v>709</v>
      </c>
      <c r="B141" s="61">
        <v>0</v>
      </c>
      <c r="C141" s="65" t="s">
        <v>709</v>
      </c>
      <c r="D141" s="66">
        <v>0.45</v>
      </c>
      <c r="E141" s="66"/>
      <c r="F141" s="66">
        <v>70493.41</v>
      </c>
      <c r="G141" s="61" t="s">
        <v>791</v>
      </c>
      <c r="H141" s="62"/>
      <c r="I141" s="62"/>
    </row>
    <row r="142" spans="1:9" ht="15.75">
      <c r="A142" s="65" t="s">
        <v>709</v>
      </c>
      <c r="B142" s="61">
        <v>0</v>
      </c>
      <c r="C142" s="65" t="s">
        <v>709</v>
      </c>
      <c r="D142" s="66">
        <v>1800</v>
      </c>
      <c r="E142" s="66"/>
      <c r="F142" s="66">
        <v>68693.41</v>
      </c>
      <c r="G142" s="61" t="s">
        <v>881</v>
      </c>
      <c r="H142" s="62"/>
      <c r="I142" s="62"/>
    </row>
    <row r="143" spans="1:9" ht="15.75">
      <c r="A143" s="65" t="s">
        <v>709</v>
      </c>
      <c r="B143" s="61">
        <v>0</v>
      </c>
      <c r="C143" s="65" t="s">
        <v>709</v>
      </c>
      <c r="D143" s="66">
        <v>9</v>
      </c>
      <c r="E143" s="66"/>
      <c r="F143" s="66">
        <v>68684.41</v>
      </c>
      <c r="G143" s="61" t="s">
        <v>882</v>
      </c>
      <c r="H143" s="62"/>
      <c r="I143" s="62"/>
    </row>
    <row r="144" spans="1:9" ht="15.75">
      <c r="A144" s="65" t="s">
        <v>709</v>
      </c>
      <c r="B144" s="61">
        <v>0</v>
      </c>
      <c r="C144" s="65" t="s">
        <v>709</v>
      </c>
      <c r="D144" s="66">
        <v>0.45</v>
      </c>
      <c r="E144" s="66"/>
      <c r="F144" s="66">
        <v>68683.96</v>
      </c>
      <c r="G144" s="61" t="s">
        <v>791</v>
      </c>
      <c r="H144" s="62"/>
      <c r="I144" s="62"/>
    </row>
    <row r="145" spans="1:9" ht="15.75">
      <c r="A145" s="65" t="s">
        <v>883</v>
      </c>
      <c r="B145" s="61">
        <v>19004679</v>
      </c>
      <c r="C145" s="65" t="s">
        <v>883</v>
      </c>
      <c r="D145" s="66"/>
      <c r="E145" s="66">
        <v>1016584.87</v>
      </c>
      <c r="F145" s="66">
        <v>1085268.83</v>
      </c>
      <c r="G145" s="61" t="s">
        <v>884</v>
      </c>
      <c r="H145" s="62"/>
      <c r="I145" s="62"/>
    </row>
    <row r="146" spans="1:9" ht="15.75">
      <c r="A146" s="65" t="s">
        <v>729</v>
      </c>
      <c r="B146" s="61">
        <v>0</v>
      </c>
      <c r="C146" s="65" t="s">
        <v>729</v>
      </c>
      <c r="D146" s="66">
        <v>1600</v>
      </c>
      <c r="E146" s="66"/>
      <c r="F146" s="66">
        <v>1083668.83</v>
      </c>
      <c r="G146" s="61" t="s">
        <v>885</v>
      </c>
      <c r="H146" s="62"/>
      <c r="I146" s="62"/>
    </row>
    <row r="147" spans="1:9" ht="15.75">
      <c r="A147" s="65" t="s">
        <v>729</v>
      </c>
      <c r="B147" s="61">
        <v>0</v>
      </c>
      <c r="C147" s="65" t="s">
        <v>729</v>
      </c>
      <c r="D147" s="66">
        <v>8</v>
      </c>
      <c r="E147" s="66"/>
      <c r="F147" s="66">
        <v>1083660.83</v>
      </c>
      <c r="G147" s="61" t="s">
        <v>886</v>
      </c>
      <c r="H147" s="62"/>
      <c r="I147" s="62"/>
    </row>
    <row r="148" spans="1:9" ht="15.75">
      <c r="A148" s="65" t="s">
        <v>729</v>
      </c>
      <c r="B148" s="61">
        <v>0</v>
      </c>
      <c r="C148" s="65" t="s">
        <v>729</v>
      </c>
      <c r="D148" s="66">
        <v>0.4</v>
      </c>
      <c r="E148" s="66"/>
      <c r="F148" s="66">
        <v>1083660.43</v>
      </c>
      <c r="G148" s="61" t="s">
        <v>791</v>
      </c>
      <c r="H148" s="62"/>
      <c r="I148" s="62"/>
    </row>
    <row r="149" spans="1:9" ht="15.75">
      <c r="A149" s="65" t="s">
        <v>729</v>
      </c>
      <c r="B149" s="61">
        <v>0</v>
      </c>
      <c r="C149" s="65" t="s">
        <v>729</v>
      </c>
      <c r="D149" s="66">
        <v>1700</v>
      </c>
      <c r="E149" s="66"/>
      <c r="F149" s="66">
        <v>1081960.43</v>
      </c>
      <c r="G149" s="61" t="s">
        <v>887</v>
      </c>
      <c r="H149" s="62"/>
      <c r="I149" s="62"/>
    </row>
    <row r="150" spans="1:9" ht="15.75">
      <c r="A150" s="65" t="s">
        <v>729</v>
      </c>
      <c r="B150" s="61">
        <v>0</v>
      </c>
      <c r="C150" s="65" t="s">
        <v>729</v>
      </c>
      <c r="D150" s="66">
        <v>8.5</v>
      </c>
      <c r="E150" s="66"/>
      <c r="F150" s="66">
        <v>1081951.93</v>
      </c>
      <c r="G150" s="61" t="s">
        <v>888</v>
      </c>
      <c r="H150" s="62"/>
      <c r="I150" s="62"/>
    </row>
    <row r="151" spans="1:9" ht="15.75">
      <c r="A151" s="65" t="s">
        <v>729</v>
      </c>
      <c r="B151" s="61">
        <v>0</v>
      </c>
      <c r="C151" s="65" t="s">
        <v>729</v>
      </c>
      <c r="D151" s="66">
        <v>0.43</v>
      </c>
      <c r="E151" s="66"/>
      <c r="F151" s="66">
        <v>1081951.5</v>
      </c>
      <c r="G151" s="61" t="s">
        <v>791</v>
      </c>
      <c r="H151" s="62"/>
      <c r="I151" s="62"/>
    </row>
    <row r="152" spans="1:9" ht="15.75">
      <c r="A152" s="65" t="s">
        <v>747</v>
      </c>
      <c r="B152" s="61">
        <v>0</v>
      </c>
      <c r="C152" s="65" t="s">
        <v>747</v>
      </c>
      <c r="D152" s="66">
        <v>91500</v>
      </c>
      <c r="E152" s="66"/>
      <c r="F152" s="66">
        <v>990451.5</v>
      </c>
      <c r="G152" s="61" t="s">
        <v>889</v>
      </c>
      <c r="H152" s="62"/>
      <c r="I152" s="62"/>
    </row>
    <row r="153" spans="1:9" ht="15.75">
      <c r="A153" s="65" t="s">
        <v>747</v>
      </c>
      <c r="B153" s="61">
        <v>0</v>
      </c>
      <c r="C153" s="65" t="s">
        <v>747</v>
      </c>
      <c r="D153" s="66">
        <v>457.5</v>
      </c>
      <c r="E153" s="66"/>
      <c r="F153" s="66">
        <v>989994</v>
      </c>
      <c r="G153" s="61" t="s">
        <v>890</v>
      </c>
      <c r="H153" s="62"/>
      <c r="I153" s="62"/>
    </row>
    <row r="154" spans="1:9" ht="15.75">
      <c r="A154" s="65" t="s">
        <v>747</v>
      </c>
      <c r="B154" s="61">
        <v>0</v>
      </c>
      <c r="C154" s="65" t="s">
        <v>747</v>
      </c>
      <c r="D154" s="66">
        <v>22.88</v>
      </c>
      <c r="E154" s="66"/>
      <c r="F154" s="66">
        <v>989971.12</v>
      </c>
      <c r="G154" s="61" t="s">
        <v>791</v>
      </c>
      <c r="H154" s="62"/>
      <c r="I154" s="62"/>
    </row>
    <row r="155" spans="1:9" ht="15.75">
      <c r="A155" s="65" t="s">
        <v>747</v>
      </c>
      <c r="B155" s="61">
        <v>1119039536</v>
      </c>
      <c r="C155" s="65" t="s">
        <v>747</v>
      </c>
      <c r="D155" s="66">
        <v>135942</v>
      </c>
      <c r="E155" s="66"/>
      <c r="F155" s="66">
        <v>854029.12</v>
      </c>
      <c r="G155" s="61" t="s">
        <v>891</v>
      </c>
      <c r="H155" s="62"/>
      <c r="I155" s="62"/>
    </row>
    <row r="156" spans="1:9" ht="15.75">
      <c r="A156" s="65" t="s">
        <v>775</v>
      </c>
      <c r="B156" s="61">
        <v>19016785</v>
      </c>
      <c r="C156" s="65" t="s">
        <v>775</v>
      </c>
      <c r="D156" s="66">
        <v>80000</v>
      </c>
      <c r="E156" s="66"/>
      <c r="F156" s="66">
        <v>774029.12</v>
      </c>
      <c r="G156" s="61" t="s">
        <v>892</v>
      </c>
      <c r="H156" s="62"/>
      <c r="I156" s="62"/>
    </row>
    <row r="157" spans="1:9" ht="15.75">
      <c r="A157" s="65" t="s">
        <v>777</v>
      </c>
      <c r="B157" s="61">
        <v>0</v>
      </c>
      <c r="C157" s="65" t="s">
        <v>777</v>
      </c>
      <c r="D157" s="66">
        <v>85</v>
      </c>
      <c r="E157" s="66"/>
      <c r="F157" s="66">
        <v>773944.12</v>
      </c>
      <c r="G157" s="61" t="s">
        <v>893</v>
      </c>
      <c r="H157" s="62"/>
      <c r="I157" s="62"/>
    </row>
    <row r="158" spans="1:9" ht="15.75">
      <c r="A158" s="65" t="s">
        <v>777</v>
      </c>
      <c r="B158" s="61">
        <v>0</v>
      </c>
      <c r="C158" s="65" t="s">
        <v>777</v>
      </c>
      <c r="D158" s="66">
        <v>0.43</v>
      </c>
      <c r="E158" s="66"/>
      <c r="F158" s="66">
        <v>773943.69</v>
      </c>
      <c r="G158" s="61" t="s">
        <v>894</v>
      </c>
      <c r="H158" s="62"/>
      <c r="I158" s="62"/>
    </row>
    <row r="159" spans="1:9" ht="15.75">
      <c r="A159" s="65" t="s">
        <v>777</v>
      </c>
      <c r="B159" s="61">
        <v>0</v>
      </c>
      <c r="C159" s="65" t="s">
        <v>777</v>
      </c>
      <c r="D159" s="66">
        <v>0.02</v>
      </c>
      <c r="E159" s="66"/>
      <c r="F159" s="66">
        <v>773943.67</v>
      </c>
      <c r="G159" s="61" t="s">
        <v>791</v>
      </c>
      <c r="H159" s="62"/>
      <c r="I159" s="62"/>
    </row>
  </sheetData>
  <sheetProtection selectLockedCells="1" selectUnlockedCells="1"/>
  <mergeCells count="17">
    <mergeCell ref="A1:C1"/>
    <mergeCell ref="D1:D5"/>
    <mergeCell ref="E1:I5"/>
    <mergeCell ref="A2:C2"/>
    <mergeCell ref="A3:C3"/>
    <mergeCell ref="A4:C4"/>
    <mergeCell ref="A5:C5"/>
    <mergeCell ref="A6:B6"/>
    <mergeCell ref="C6:I16"/>
    <mergeCell ref="A8:B8"/>
    <mergeCell ref="A10:B10"/>
    <mergeCell ref="A12:B12"/>
    <mergeCell ref="A14:B14"/>
    <mergeCell ref="A15:B15"/>
    <mergeCell ref="A16:B16"/>
    <mergeCell ref="A17:I17"/>
    <mergeCell ref="H18:I24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4" sqref="A4"/>
    </sheetView>
  </sheetViews>
  <sheetFormatPr defaultColWidth="8.00390625" defaultRowHeight="15"/>
  <cols>
    <col min="1" max="1" width="4.57421875" style="67" customWidth="1"/>
    <col min="2" max="2" width="15.140625" style="67" customWidth="1"/>
    <col min="3" max="3" width="7.8515625" style="67" customWidth="1"/>
    <col min="4" max="4" width="14.421875" style="67" customWidth="1"/>
    <col min="5" max="5" width="12.421875" style="67" customWidth="1"/>
    <col min="6" max="6" width="13.57421875" style="67" customWidth="1"/>
    <col min="7" max="7" width="28.28125" style="67" customWidth="1"/>
    <col min="8" max="8" width="13.421875" style="67" customWidth="1"/>
    <col min="9" max="9" width="5.7109375" style="67" customWidth="1"/>
    <col min="10" max="16384" width="9.00390625" style="67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70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896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83">
        <v>5533543.37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83">
        <v>5533543.37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4" sqref="A4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13.851562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70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904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83">
        <v>5167830.56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83">
        <v>5167830.56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4" sqref="A4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421875" style="0" customWidth="1"/>
    <col min="4" max="4" width="14.00390625" style="0" customWidth="1"/>
    <col min="5" max="5" width="12.140625" style="0" customWidth="1"/>
    <col min="6" max="6" width="13.00390625" style="0" customWidth="1"/>
    <col min="7" max="7" width="28.28125" style="0" customWidth="1"/>
    <col min="8" max="8" width="12.710937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70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905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83">
        <v>36653.28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83">
        <v>36653.28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4" sqref="A4"/>
    </sheetView>
  </sheetViews>
  <sheetFormatPr defaultColWidth="8.00390625" defaultRowHeight="15"/>
  <cols>
    <col min="1" max="1" width="8.57421875" style="0" customWidth="1"/>
    <col min="2" max="2" width="19.00390625" style="0" customWidth="1"/>
    <col min="3" max="3" width="8.57421875" style="0" customWidth="1"/>
    <col min="4" max="4" width="14.00390625" style="0" customWidth="1"/>
    <col min="5" max="5" width="11.421875" style="0" customWidth="1"/>
    <col min="6" max="6" width="13.00390625" style="0" customWidth="1"/>
    <col min="7" max="7" width="28.28125" style="0" customWidth="1"/>
    <col min="8" max="8" width="13.8515625" style="0" customWidth="1"/>
    <col min="9" max="16384" width="8.57421875" style="0" customWidth="1"/>
  </cols>
  <sheetData>
    <row r="1" spans="1:9" ht="16.5">
      <c r="A1" s="68" t="s">
        <v>0</v>
      </c>
      <c r="B1" s="68"/>
      <c r="C1" s="68"/>
      <c r="D1" s="69"/>
      <c r="E1" s="69"/>
      <c r="F1" s="69"/>
      <c r="G1" s="69"/>
      <c r="H1" s="69"/>
      <c r="I1" s="69"/>
    </row>
    <row r="2" spans="1:9" ht="16.5">
      <c r="A2" s="68" t="s">
        <v>70</v>
      </c>
      <c r="B2" s="68"/>
      <c r="C2" s="68"/>
      <c r="D2" s="69"/>
      <c r="E2" s="69"/>
      <c r="F2" s="69"/>
      <c r="G2" s="69"/>
      <c r="H2" s="69"/>
      <c r="I2" s="69"/>
    </row>
    <row r="3" spans="1:9" ht="15.75">
      <c r="A3" s="70" t="s">
        <v>895</v>
      </c>
      <c r="B3" s="70"/>
      <c r="C3" s="70"/>
      <c r="D3" s="69"/>
      <c r="E3" s="69"/>
      <c r="F3" s="69"/>
      <c r="G3" s="69"/>
      <c r="H3" s="69"/>
      <c r="I3" s="69"/>
    </row>
    <row r="4" spans="1:9" ht="15.75">
      <c r="A4" s="70" t="s">
        <v>906</v>
      </c>
      <c r="B4" s="70"/>
      <c r="C4" s="70"/>
      <c r="D4" s="69"/>
      <c r="E4" s="69"/>
      <c r="F4" s="69"/>
      <c r="G4" s="69"/>
      <c r="H4" s="69"/>
      <c r="I4" s="69"/>
    </row>
    <row r="5" spans="1:9" ht="15.75">
      <c r="A5" s="71" t="s">
        <v>3</v>
      </c>
      <c r="B5" s="72" t="s">
        <v>4</v>
      </c>
      <c r="C5" s="73" t="s">
        <v>5</v>
      </c>
      <c r="D5" s="73" t="s">
        <v>897</v>
      </c>
      <c r="E5" s="73" t="s">
        <v>898</v>
      </c>
      <c r="F5" s="71" t="s">
        <v>899</v>
      </c>
      <c r="G5" s="74" t="s">
        <v>900</v>
      </c>
      <c r="H5" s="75" t="s">
        <v>7</v>
      </c>
      <c r="I5" s="75" t="s">
        <v>8</v>
      </c>
    </row>
    <row r="6" spans="1:9" ht="15.75">
      <c r="A6" s="76"/>
      <c r="B6" s="77"/>
      <c r="C6" s="78"/>
      <c r="D6" s="79"/>
      <c r="E6" s="80"/>
      <c r="F6" s="81"/>
      <c r="G6" s="82" t="s">
        <v>901</v>
      </c>
      <c r="H6" s="83">
        <v>5043508.27</v>
      </c>
      <c r="I6" s="84"/>
    </row>
    <row r="7" spans="1:9" ht="15.75">
      <c r="A7" s="85"/>
      <c r="B7" s="86"/>
      <c r="C7" s="87"/>
      <c r="D7" s="88"/>
      <c r="E7" s="89"/>
      <c r="F7" s="90"/>
      <c r="G7" s="91" t="s">
        <v>902</v>
      </c>
      <c r="H7" s="92"/>
      <c r="I7" s="92"/>
    </row>
    <row r="8" spans="1:9" ht="15.75">
      <c r="A8" s="76"/>
      <c r="B8" s="77"/>
      <c r="C8" s="79"/>
      <c r="D8" s="79"/>
      <c r="E8" s="80"/>
      <c r="F8" s="81"/>
      <c r="G8" s="93" t="s">
        <v>903</v>
      </c>
      <c r="H8" s="83">
        <v>5043508.27</v>
      </c>
      <c r="I8" s="84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2018-08-03T16:21:30Z</cp:lastPrinted>
  <dcterms:created xsi:type="dcterms:W3CDTF">2019-09-17T17:18:47Z</dcterms:created>
  <dcterms:modified xsi:type="dcterms:W3CDTF">2019-09-17T19:43:26Z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